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jeter_000\Dropbox\Documents\Professional and business\Excelevate\Training\Presentation\XLEV8 Crash Course Files - BEFORE\Sort Worksheets\"/>
    </mc:Choice>
  </mc:AlternateContent>
  <bookViews>
    <workbookView xWindow="0" yWindow="0" windowWidth="24750" windowHeight="10110" activeTab="3"/>
  </bookViews>
  <sheets>
    <sheet name="001" sheetId="8" r:id="rId1"/>
    <sheet name="002" sheetId="9" r:id="rId2"/>
    <sheet name="003" sheetId="10" r:id="rId3"/>
    <sheet name="004" sheetId="4" r:id="rId4"/>
    <sheet name="005" sheetId="5" r:id="rId5"/>
    <sheet name="006" sheetId="6" r:id="rId6"/>
    <sheet name="007" sheetId="3" r:id="rId7"/>
    <sheet name="008" sheetId="2" r:id="rId8"/>
    <sheet name="009" sheetId="7" r:id="rId9"/>
    <sheet name="010" sheetId="1" r:id="rId10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0" l="1"/>
  <c r="D12" i="10"/>
  <c r="E12" i="10" s="1"/>
  <c r="C12" i="10"/>
  <c r="B12" i="10"/>
  <c r="G12" i="10" s="1"/>
  <c r="H12" i="10" s="1"/>
  <c r="G11" i="10"/>
  <c r="H11" i="10" s="1"/>
  <c r="F11" i="10"/>
  <c r="F13" i="10" s="1"/>
  <c r="C11" i="10"/>
  <c r="C13" i="10" s="1"/>
  <c r="B11" i="10"/>
  <c r="B13" i="10" s="1"/>
  <c r="F9" i="10"/>
  <c r="C9" i="10"/>
  <c r="B9" i="10"/>
  <c r="D9" i="10" s="1"/>
  <c r="E9" i="10" s="1"/>
  <c r="H8" i="10"/>
  <c r="G8" i="10"/>
  <c r="D8" i="10"/>
  <c r="E8" i="10" s="1"/>
  <c r="H7" i="10"/>
  <c r="G7" i="10"/>
  <c r="D7" i="10"/>
  <c r="E7" i="10" s="1"/>
  <c r="H5" i="10"/>
  <c r="G5" i="10"/>
  <c r="F5" i="10"/>
  <c r="E5" i="10"/>
  <c r="D5" i="10"/>
  <c r="C5" i="10"/>
  <c r="B5" i="10"/>
  <c r="H4" i="10"/>
  <c r="G4" i="10"/>
  <c r="E4" i="10"/>
  <c r="D4" i="10"/>
  <c r="H3" i="10"/>
  <c r="G3" i="10"/>
  <c r="E3" i="10"/>
  <c r="D3" i="10"/>
  <c r="F12" i="9"/>
  <c r="D12" i="9"/>
  <c r="E12" i="9" s="1"/>
  <c r="C12" i="9"/>
  <c r="B12" i="9"/>
  <c r="G12" i="9" s="1"/>
  <c r="H12" i="9" s="1"/>
  <c r="G11" i="9"/>
  <c r="H11" i="9" s="1"/>
  <c r="F11" i="9"/>
  <c r="F13" i="9" s="1"/>
  <c r="C11" i="9"/>
  <c r="C13" i="9" s="1"/>
  <c r="B11" i="9"/>
  <c r="B13" i="9" s="1"/>
  <c r="F9" i="9"/>
  <c r="C9" i="9"/>
  <c r="B9" i="9"/>
  <c r="D9" i="9" s="1"/>
  <c r="E9" i="9" s="1"/>
  <c r="H8" i="9"/>
  <c r="G8" i="9"/>
  <c r="D8" i="9"/>
  <c r="E8" i="9" s="1"/>
  <c r="H7" i="9"/>
  <c r="G7" i="9"/>
  <c r="D7" i="9"/>
  <c r="E7" i="9" s="1"/>
  <c r="H5" i="9"/>
  <c r="G5" i="9"/>
  <c r="F5" i="9"/>
  <c r="E5" i="9"/>
  <c r="D5" i="9"/>
  <c r="C5" i="9"/>
  <c r="B5" i="9"/>
  <c r="H4" i="9"/>
  <c r="G4" i="9"/>
  <c r="E4" i="9"/>
  <c r="D4" i="9"/>
  <c r="H3" i="9"/>
  <c r="G3" i="9"/>
  <c r="E3" i="9"/>
  <c r="D3" i="9"/>
  <c r="F12" i="8"/>
  <c r="D12" i="8"/>
  <c r="E12" i="8" s="1"/>
  <c r="C12" i="8"/>
  <c r="B12" i="8"/>
  <c r="G12" i="8" s="1"/>
  <c r="H12" i="8" s="1"/>
  <c r="G11" i="8"/>
  <c r="H11" i="8" s="1"/>
  <c r="F11" i="8"/>
  <c r="F13" i="8" s="1"/>
  <c r="C11" i="8"/>
  <c r="C13" i="8" s="1"/>
  <c r="B11" i="8"/>
  <c r="B13" i="8" s="1"/>
  <c r="F9" i="8"/>
  <c r="C9" i="8"/>
  <c r="B9" i="8"/>
  <c r="D9" i="8" s="1"/>
  <c r="E9" i="8" s="1"/>
  <c r="G8" i="8"/>
  <c r="H8" i="8" s="1"/>
  <c r="D8" i="8"/>
  <c r="E8" i="8" s="1"/>
  <c r="G7" i="8"/>
  <c r="H7" i="8" s="1"/>
  <c r="D7" i="8"/>
  <c r="E7" i="8" s="1"/>
  <c r="F5" i="8"/>
  <c r="C5" i="8"/>
  <c r="B5" i="8"/>
  <c r="D5" i="8" s="1"/>
  <c r="E5" i="8" s="1"/>
  <c r="H4" i="8"/>
  <c r="G4" i="8"/>
  <c r="E4" i="8"/>
  <c r="D4" i="8"/>
  <c r="H3" i="8"/>
  <c r="G3" i="8"/>
  <c r="E3" i="8"/>
  <c r="D3" i="8"/>
  <c r="F13" i="7"/>
  <c r="B13" i="7"/>
  <c r="D13" i="7" s="1"/>
  <c r="E13" i="7" s="1"/>
  <c r="F12" i="7"/>
  <c r="D12" i="7"/>
  <c r="E12" i="7" s="1"/>
  <c r="C12" i="7"/>
  <c r="B12" i="7"/>
  <c r="G12" i="7" s="1"/>
  <c r="H12" i="7" s="1"/>
  <c r="G11" i="7"/>
  <c r="H11" i="7" s="1"/>
  <c r="F11" i="7"/>
  <c r="C11" i="7"/>
  <c r="C13" i="7" s="1"/>
  <c r="B11" i="7"/>
  <c r="F9" i="7"/>
  <c r="C9" i="7"/>
  <c r="B9" i="7"/>
  <c r="G9" i="7" s="1"/>
  <c r="H9" i="7" s="1"/>
  <c r="H8" i="7"/>
  <c r="G8" i="7"/>
  <c r="D8" i="7"/>
  <c r="E8" i="7" s="1"/>
  <c r="H7" i="7"/>
  <c r="G7" i="7"/>
  <c r="D7" i="7"/>
  <c r="E7" i="7" s="1"/>
  <c r="F5" i="7"/>
  <c r="C5" i="7"/>
  <c r="B5" i="7"/>
  <c r="D5" i="7" s="1"/>
  <c r="E5" i="7" s="1"/>
  <c r="H4" i="7"/>
  <c r="G4" i="7"/>
  <c r="D4" i="7"/>
  <c r="E4" i="7" s="1"/>
  <c r="H3" i="7"/>
  <c r="G3" i="7"/>
  <c r="D3" i="7"/>
  <c r="E3" i="7" s="1"/>
  <c r="F13" i="6"/>
  <c r="B13" i="6"/>
  <c r="F12" i="6"/>
  <c r="D12" i="6"/>
  <c r="E12" i="6" s="1"/>
  <c r="C12" i="6"/>
  <c r="B12" i="6"/>
  <c r="G12" i="6" s="1"/>
  <c r="H12" i="6" s="1"/>
  <c r="G11" i="6"/>
  <c r="H11" i="6" s="1"/>
  <c r="F11" i="6"/>
  <c r="C11" i="6"/>
  <c r="D11" i="6" s="1"/>
  <c r="E11" i="6" s="1"/>
  <c r="B11" i="6"/>
  <c r="F9" i="6"/>
  <c r="C9" i="6"/>
  <c r="B9" i="6"/>
  <c r="D9" i="6" s="1"/>
  <c r="E9" i="6" s="1"/>
  <c r="G8" i="6"/>
  <c r="H8" i="6" s="1"/>
  <c r="D8" i="6"/>
  <c r="E8" i="6" s="1"/>
  <c r="G7" i="6"/>
  <c r="H7" i="6" s="1"/>
  <c r="D7" i="6"/>
  <c r="E7" i="6" s="1"/>
  <c r="F5" i="6"/>
  <c r="C5" i="6"/>
  <c r="B5" i="6"/>
  <c r="D5" i="6" s="1"/>
  <c r="E5" i="6" s="1"/>
  <c r="H4" i="6"/>
  <c r="G4" i="6"/>
  <c r="D4" i="6"/>
  <c r="E4" i="6" s="1"/>
  <c r="H3" i="6"/>
  <c r="G3" i="6"/>
  <c r="D3" i="6"/>
  <c r="E3" i="6" s="1"/>
  <c r="F13" i="5"/>
  <c r="C13" i="5"/>
  <c r="B13" i="5"/>
  <c r="D13" i="5" s="1"/>
  <c r="E13" i="5" s="1"/>
  <c r="F12" i="5"/>
  <c r="C12" i="5"/>
  <c r="B12" i="5"/>
  <c r="D12" i="5" s="1"/>
  <c r="E12" i="5" s="1"/>
  <c r="F11" i="5"/>
  <c r="D11" i="5"/>
  <c r="E11" i="5" s="1"/>
  <c r="C11" i="5"/>
  <c r="B11" i="5"/>
  <c r="G11" i="5" s="1"/>
  <c r="H11" i="5" s="1"/>
  <c r="G9" i="5"/>
  <c r="H9" i="5" s="1"/>
  <c r="F9" i="5"/>
  <c r="C9" i="5"/>
  <c r="D9" i="5" s="1"/>
  <c r="E9" i="5" s="1"/>
  <c r="B9" i="5"/>
  <c r="G8" i="5"/>
  <c r="H8" i="5" s="1"/>
  <c r="E8" i="5"/>
  <c r="D8" i="5"/>
  <c r="G7" i="5"/>
  <c r="H7" i="5" s="1"/>
  <c r="E7" i="5"/>
  <c r="D7" i="5"/>
  <c r="F5" i="5"/>
  <c r="C5" i="5"/>
  <c r="B5" i="5"/>
  <c r="D5" i="5" s="1"/>
  <c r="E5" i="5" s="1"/>
  <c r="G4" i="5"/>
  <c r="H4" i="5" s="1"/>
  <c r="D4" i="5"/>
  <c r="E4" i="5" s="1"/>
  <c r="G3" i="5"/>
  <c r="H3" i="5" s="1"/>
  <c r="D3" i="5"/>
  <c r="E3" i="5" s="1"/>
  <c r="D13" i="10" l="1"/>
  <c r="E13" i="10" s="1"/>
  <c r="G13" i="10"/>
  <c r="H13" i="10" s="1"/>
  <c r="G9" i="10"/>
  <c r="H9" i="10" s="1"/>
  <c r="D11" i="10"/>
  <c r="E11" i="10" s="1"/>
  <c r="D13" i="9"/>
  <c r="E13" i="9" s="1"/>
  <c r="G13" i="9"/>
  <c r="H13" i="9" s="1"/>
  <c r="G9" i="9"/>
  <c r="H9" i="9" s="1"/>
  <c r="D11" i="9"/>
  <c r="E11" i="9" s="1"/>
  <c r="D13" i="8"/>
  <c r="E13" i="8" s="1"/>
  <c r="G13" i="8"/>
  <c r="H13" i="8" s="1"/>
  <c r="G9" i="8"/>
  <c r="H9" i="8" s="1"/>
  <c r="D11" i="8"/>
  <c r="E11" i="8" s="1"/>
  <c r="G5" i="8"/>
  <c r="H5" i="8" s="1"/>
  <c r="D11" i="7"/>
  <c r="E11" i="7" s="1"/>
  <c r="G5" i="7"/>
  <c r="H5" i="7" s="1"/>
  <c r="D9" i="7"/>
  <c r="E9" i="7" s="1"/>
  <c r="G13" i="7"/>
  <c r="H13" i="7" s="1"/>
  <c r="G9" i="6"/>
  <c r="H9" i="6" s="1"/>
  <c r="G5" i="6"/>
  <c r="H5" i="6" s="1"/>
  <c r="C13" i="6"/>
  <c r="D13" i="6" s="1"/>
  <c r="E13" i="6" s="1"/>
  <c r="G13" i="6"/>
  <c r="H13" i="6" s="1"/>
  <c r="G5" i="5"/>
  <c r="H5" i="5" s="1"/>
  <c r="G13" i="5"/>
  <c r="H13" i="5" s="1"/>
  <c r="G12" i="5"/>
  <c r="H12" i="5" s="1"/>
  <c r="F13" i="4"/>
  <c r="B13" i="4"/>
  <c r="F12" i="4"/>
  <c r="D12" i="4"/>
  <c r="E12" i="4" s="1"/>
  <c r="C12" i="4"/>
  <c r="B12" i="4"/>
  <c r="G12" i="4" s="1"/>
  <c r="H12" i="4" s="1"/>
  <c r="G11" i="4"/>
  <c r="H11" i="4" s="1"/>
  <c r="F11" i="4"/>
  <c r="C11" i="4"/>
  <c r="D11" i="4" s="1"/>
  <c r="E11" i="4" s="1"/>
  <c r="B11" i="4"/>
  <c r="F9" i="4"/>
  <c r="C9" i="4"/>
  <c r="B9" i="4"/>
  <c r="D9" i="4" s="1"/>
  <c r="E9" i="4" s="1"/>
  <c r="G8" i="4"/>
  <c r="H8" i="4" s="1"/>
  <c r="D8" i="4"/>
  <c r="E8" i="4" s="1"/>
  <c r="G7" i="4"/>
  <c r="H7" i="4" s="1"/>
  <c r="D7" i="4"/>
  <c r="E7" i="4" s="1"/>
  <c r="F5" i="4"/>
  <c r="C5" i="4"/>
  <c r="B5" i="4"/>
  <c r="D5" i="4" s="1"/>
  <c r="E5" i="4" s="1"/>
  <c r="H4" i="4"/>
  <c r="G4" i="4"/>
  <c r="D4" i="4"/>
  <c r="E4" i="4" s="1"/>
  <c r="H3" i="4"/>
  <c r="G3" i="4"/>
  <c r="D3" i="4"/>
  <c r="E3" i="4" s="1"/>
  <c r="F13" i="3"/>
  <c r="B13" i="3"/>
  <c r="D13" i="3" s="1"/>
  <c r="E13" i="3" s="1"/>
  <c r="F12" i="3"/>
  <c r="D12" i="3"/>
  <c r="E12" i="3" s="1"/>
  <c r="C12" i="3"/>
  <c r="B12" i="3"/>
  <c r="G12" i="3" s="1"/>
  <c r="H12" i="3" s="1"/>
  <c r="G11" i="3"/>
  <c r="H11" i="3" s="1"/>
  <c r="F11" i="3"/>
  <c r="C11" i="3"/>
  <c r="C13" i="3" s="1"/>
  <c r="B11" i="3"/>
  <c r="F9" i="3"/>
  <c r="C9" i="3"/>
  <c r="B9" i="3"/>
  <c r="D9" i="3" s="1"/>
  <c r="E9" i="3" s="1"/>
  <c r="G8" i="3"/>
  <c r="H8" i="3" s="1"/>
  <c r="D8" i="3"/>
  <c r="E8" i="3" s="1"/>
  <c r="G7" i="3"/>
  <c r="H7" i="3" s="1"/>
  <c r="D7" i="3"/>
  <c r="E7" i="3" s="1"/>
  <c r="F5" i="3"/>
  <c r="C5" i="3"/>
  <c r="B5" i="3"/>
  <c r="D5" i="3" s="1"/>
  <c r="E5" i="3" s="1"/>
  <c r="H4" i="3"/>
  <c r="G4" i="3"/>
  <c r="D4" i="3"/>
  <c r="E4" i="3" s="1"/>
  <c r="H3" i="3"/>
  <c r="G3" i="3"/>
  <c r="D3" i="3"/>
  <c r="E3" i="3" s="1"/>
  <c r="F13" i="2"/>
  <c r="B13" i="2"/>
  <c r="D13" i="2" s="1"/>
  <c r="E13" i="2" s="1"/>
  <c r="F12" i="2"/>
  <c r="D12" i="2"/>
  <c r="E12" i="2" s="1"/>
  <c r="C12" i="2"/>
  <c r="B12" i="2"/>
  <c r="G12" i="2" s="1"/>
  <c r="H12" i="2" s="1"/>
  <c r="G11" i="2"/>
  <c r="H11" i="2" s="1"/>
  <c r="F11" i="2"/>
  <c r="C11" i="2"/>
  <c r="C13" i="2" s="1"/>
  <c r="B11" i="2"/>
  <c r="F9" i="2"/>
  <c r="C9" i="2"/>
  <c r="B9" i="2"/>
  <c r="D9" i="2" s="1"/>
  <c r="E9" i="2" s="1"/>
  <c r="G8" i="2"/>
  <c r="H8" i="2" s="1"/>
  <c r="D8" i="2"/>
  <c r="E8" i="2" s="1"/>
  <c r="G7" i="2"/>
  <c r="H7" i="2" s="1"/>
  <c r="D7" i="2"/>
  <c r="E7" i="2" s="1"/>
  <c r="F5" i="2"/>
  <c r="C5" i="2"/>
  <c r="B5" i="2"/>
  <c r="D5" i="2" s="1"/>
  <c r="E5" i="2" s="1"/>
  <c r="H4" i="2"/>
  <c r="G4" i="2"/>
  <c r="D4" i="2"/>
  <c r="E4" i="2" s="1"/>
  <c r="H3" i="2"/>
  <c r="G3" i="2"/>
  <c r="D3" i="2"/>
  <c r="E3" i="2" s="1"/>
  <c r="F13" i="1"/>
  <c r="B13" i="1"/>
  <c r="D13" i="1" s="1"/>
  <c r="E13" i="1" s="1"/>
  <c r="F12" i="1"/>
  <c r="D12" i="1"/>
  <c r="E12" i="1" s="1"/>
  <c r="C12" i="1"/>
  <c r="B12" i="1"/>
  <c r="G12" i="1" s="1"/>
  <c r="H12" i="1" s="1"/>
  <c r="G11" i="1"/>
  <c r="H11" i="1" s="1"/>
  <c r="F11" i="1"/>
  <c r="C11" i="1"/>
  <c r="C13" i="1" s="1"/>
  <c r="B11" i="1"/>
  <c r="F9" i="1"/>
  <c r="C9" i="1"/>
  <c r="B9" i="1"/>
  <c r="D9" i="1" s="1"/>
  <c r="E9" i="1" s="1"/>
  <c r="G8" i="1"/>
  <c r="H8" i="1" s="1"/>
  <c r="D8" i="1"/>
  <c r="E8" i="1" s="1"/>
  <c r="G7" i="1"/>
  <c r="H7" i="1" s="1"/>
  <c r="D7" i="1"/>
  <c r="E7" i="1" s="1"/>
  <c r="F5" i="1"/>
  <c r="C5" i="1"/>
  <c r="B5" i="1"/>
  <c r="D5" i="1" s="1"/>
  <c r="E5" i="1" s="1"/>
  <c r="H4" i="1"/>
  <c r="G4" i="1"/>
  <c r="D4" i="1"/>
  <c r="E4" i="1" s="1"/>
  <c r="H3" i="1"/>
  <c r="G3" i="1"/>
  <c r="D3" i="1"/>
  <c r="E3" i="1" s="1"/>
  <c r="G9" i="4" l="1"/>
  <c r="H9" i="4" s="1"/>
  <c r="G5" i="4"/>
  <c r="H5" i="4" s="1"/>
  <c r="C13" i="4"/>
  <c r="D13" i="4" s="1"/>
  <c r="E13" i="4" s="1"/>
  <c r="G13" i="4"/>
  <c r="H13" i="4" s="1"/>
  <c r="G9" i="3"/>
  <c r="H9" i="3" s="1"/>
  <c r="D11" i="3"/>
  <c r="E11" i="3" s="1"/>
  <c r="G5" i="3"/>
  <c r="H5" i="3" s="1"/>
  <c r="G13" i="3"/>
  <c r="H13" i="3" s="1"/>
  <c r="G9" i="2"/>
  <c r="H9" i="2" s="1"/>
  <c r="D11" i="2"/>
  <c r="E11" i="2" s="1"/>
  <c r="G5" i="2"/>
  <c r="H5" i="2" s="1"/>
  <c r="G13" i="2"/>
  <c r="H13" i="2" s="1"/>
  <c r="G9" i="1"/>
  <c r="H9" i="1" s="1"/>
  <c r="D11" i="1"/>
  <c r="E11" i="1" s="1"/>
  <c r="G5" i="1"/>
  <c r="H5" i="1" s="1"/>
  <c r="G13" i="1"/>
  <c r="H13" i="1" s="1"/>
</calcChain>
</file>

<file path=xl/sharedStrings.xml><?xml version="1.0" encoding="utf-8"?>
<sst xmlns="http://schemas.openxmlformats.org/spreadsheetml/2006/main" count="190" uniqueCount="11">
  <si>
    <t>CY</t>
  </si>
  <si>
    <t>PY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</si>
  <si>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 xml:space="preserve"> $</t>
    </r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</si>
  <si>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 xml:space="preserve"> %</t>
    </r>
  </si>
  <si>
    <t>Budget</t>
  </si>
  <si>
    <t>Comp stores:</t>
  </si>
  <si>
    <t>Sales</t>
  </si>
  <si>
    <t>Traffic</t>
  </si>
  <si>
    <t>PPA</t>
  </si>
  <si>
    <t>Non-comp stores:</t>
  </si>
  <si>
    <t>All stores: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</si>
</sst>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_);_(&quot;$&quot;* \(#,##0.0\);_(&quot;$&quot;* &quot; - &quot;??_);_(@_)"/>
    <numFmt numFmtId="165" formatCode="0.0%;\(0.0%\)"/>
    <numFmt numFmtId="166" formatCode="_(* #,##0.0_);_(* \(#,##0.0\);_(* &quot; - &quot;??_);_(@_)"/>
    <numFmt numFmtId="167" formatCode="_(&quot;$&quot;* #,##0.00_);_(&quot;$&quot;* \(#,##0.00\);_(&quot;$&quot;* &quot; - 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3" fillId="0" borderId="0" xfId="0" applyFon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</cellXfs>
  <cellStyles count="1">
    <cellStyle name="Normal" xfId="0" builtinId="0"/>
  </cellStyles>
  <dxfs count="20">
    <dxf>
      <fill>
        <patternFill patternType="solid">
          <fgColor indexed="64"/>
          <bgColor rgb="FFFFFFFF"/>
        </patternFill>
      </fill>
    </dxf>
    <dxf>
      <fill>
        <patternFill patternType="solid">
          <fgColor indexed="64"/>
          <bgColor rgb="FFDAEEF3"/>
        </patternFill>
      </fill>
    </dxf>
    <dxf>
      <fill>
        <patternFill patternType="solid">
          <fgColor indexed="64"/>
          <bgColor rgb="FFFFFFFF"/>
        </patternFill>
      </fill>
    </dxf>
    <dxf>
      <fill>
        <patternFill patternType="solid">
          <fgColor indexed="64"/>
          <bgColor rgb="FFDAEEF3"/>
        </patternFill>
      </fill>
    </dxf>
    <dxf>
      <fill>
        <patternFill patternType="solid">
          <fgColor indexed="64"/>
          <bgColor rgb="FFFFFFFF"/>
        </patternFill>
      </fill>
    </dxf>
    <dxf>
      <fill>
        <patternFill patternType="solid">
          <fgColor indexed="64"/>
          <bgColor rgb="FFDAEEF3"/>
        </patternFill>
      </fill>
    </dxf>
    <dxf>
      <fill>
        <patternFill patternType="solid">
          <fgColor indexed="64"/>
          <bgColor rgb="FFFFFFFF"/>
        </patternFill>
      </fill>
    </dxf>
    <dxf>
      <fill>
        <patternFill patternType="solid">
          <fgColor indexed="64"/>
          <bgColor rgb="FFDAEEF3"/>
        </patternFill>
      </fill>
    </dxf>
    <dxf>
      <fill>
        <patternFill patternType="solid">
          <fgColor indexed="64"/>
          <bgColor rgb="FFFFFFFF"/>
        </patternFill>
      </fill>
    </dxf>
    <dxf>
      <fill>
        <patternFill patternType="solid">
          <fgColor indexed="64"/>
          <bgColor rgb="FFDAEEF3"/>
        </patternFill>
      </fill>
    </dxf>
    <dxf>
      <fill>
        <patternFill patternType="solid">
          <fgColor indexed="64"/>
          <bgColor rgb="FFFFFFFF"/>
        </patternFill>
      </fill>
    </dxf>
    <dxf>
      <fill>
        <patternFill patternType="solid">
          <fgColor indexed="64"/>
          <bgColor rgb="FFDAEEF3"/>
        </patternFill>
      </fill>
    </dxf>
    <dxf>
      <fill>
        <patternFill patternType="solid">
          <fgColor indexed="64"/>
          <bgColor rgb="FFFFFFFF"/>
        </patternFill>
      </fill>
    </dxf>
    <dxf>
      <fill>
        <patternFill patternType="solid">
          <fgColor indexed="64"/>
          <bgColor rgb="FFDAEEF3"/>
        </patternFill>
      </fill>
    </dxf>
    <dxf>
      <fill>
        <patternFill patternType="solid">
          <fgColor indexed="64"/>
          <bgColor rgb="FFFFFFFF"/>
        </patternFill>
      </fill>
    </dxf>
    <dxf>
      <fill>
        <patternFill patternType="solid">
          <fgColor indexed="64"/>
          <bgColor rgb="FFDAEEF3"/>
        </patternFill>
      </fill>
    </dxf>
    <dxf>
      <fill>
        <patternFill patternType="solid">
          <fgColor indexed="64"/>
          <bgColor rgb="FFFFFFFF"/>
        </patternFill>
      </fill>
    </dxf>
    <dxf>
      <fill>
        <patternFill patternType="solid">
          <fgColor indexed="64"/>
          <bgColor rgb="FFDAEEF3"/>
        </patternFill>
      </fill>
    </dxf>
    <dxf>
      <fill>
        <patternFill patternType="solid">
          <fgColor indexed="64"/>
          <bgColor rgb="FFDAEEF3"/>
        </patternFill>
      </fill>
    </dxf>
    <dxf>
      <fill>
        <patternFill patternType="solid">
          <fgColor indexed="64"/>
          <bgColor rgb="FFFF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13"/>
  <sheetViews>
    <sheetView workbookViewId="0"/>
  </sheetViews>
  <sheetFormatPr defaultRowHeight="15" x14ac:dyDescent="0.25"/>
  <cols>
    <col min="1" max="1" width="17.28515625" bestFit="1" customWidth="1"/>
    <col min="2" max="4" width="9.5703125" bestFit="1" customWidth="1"/>
    <col min="5" max="5" width="7.140625" bestFit="1" customWidth="1"/>
    <col min="6" max="6" width="9.5703125" bestFit="1" customWidth="1"/>
    <col min="7" max="7" width="7.7109375" bestFit="1" customWidth="1"/>
    <col min="8" max="8" width="6.5703125" bestFit="1" customWidth="1"/>
  </cols>
  <sheetData>
    <row r="1" spans="1:8" x14ac:dyDescent="0.2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2</v>
      </c>
      <c r="H1" s="2" t="s">
        <v>3</v>
      </c>
    </row>
    <row r="2" spans="1:8" x14ac:dyDescent="0.25">
      <c r="A2" s="3" t="s">
        <v>5</v>
      </c>
    </row>
    <row r="3" spans="1:8" x14ac:dyDescent="0.25">
      <c r="A3" t="s">
        <v>6</v>
      </c>
      <c r="B3" s="4">
        <v>5678</v>
      </c>
      <c r="C3" s="4">
        <v>5287.6</v>
      </c>
      <c r="D3" s="4">
        <f>B3-C3</f>
        <v>390.39999999999964</v>
      </c>
      <c r="E3" s="5">
        <f>IFERROR(D3/C3,0)</f>
        <v>7.3833118995385361E-2</v>
      </c>
      <c r="F3" s="4">
        <v>5620</v>
      </c>
      <c r="G3" s="4">
        <f>B3-F3</f>
        <v>58</v>
      </c>
      <c r="H3" s="5">
        <f>IFERROR(G3/F3,0)</f>
        <v>1.0320284697508897E-2</v>
      </c>
    </row>
    <row r="4" spans="1:8" x14ac:dyDescent="0.25">
      <c r="A4" t="s">
        <v>7</v>
      </c>
      <c r="B4" s="6">
        <v>234</v>
      </c>
      <c r="C4" s="6">
        <v>220</v>
      </c>
      <c r="D4" s="6">
        <f>B4-C4</f>
        <v>14</v>
      </c>
      <c r="E4" s="5">
        <f>IFERROR(D4/C4,0)</f>
        <v>6.363636363636363E-2</v>
      </c>
      <c r="F4" s="6">
        <v>230</v>
      </c>
      <c r="G4" s="6">
        <f>B4-F4</f>
        <v>4</v>
      </c>
      <c r="H4" s="5">
        <f>IFERROR(G4/F4,0)</f>
        <v>1.7391304347826087E-2</v>
      </c>
    </row>
    <row r="5" spans="1:8" x14ac:dyDescent="0.25">
      <c r="A5" t="s">
        <v>8</v>
      </c>
      <c r="B5" s="7">
        <f>B3/B4</f>
        <v>24.264957264957264</v>
      </c>
      <c r="C5" s="7">
        <f>C3/C4</f>
        <v>24.034545454545455</v>
      </c>
      <c r="D5" s="7">
        <f>B5-C5</f>
        <v>0.23041181041180891</v>
      </c>
      <c r="E5" s="5">
        <f>IFERROR(D5/C5,0)</f>
        <v>9.5866930725845307E-3</v>
      </c>
      <c r="F5" s="7">
        <f>F3/F4</f>
        <v>24.434782608695652</v>
      </c>
      <c r="G5" s="7">
        <f>B5-F5</f>
        <v>-0.16982534373838831</v>
      </c>
      <c r="H5" s="5">
        <f>IFERROR(G5/F5,0)</f>
        <v>-6.950147519542582E-3</v>
      </c>
    </row>
    <row r="6" spans="1:8" x14ac:dyDescent="0.25">
      <c r="A6" s="3" t="s">
        <v>9</v>
      </c>
    </row>
    <row r="7" spans="1:8" x14ac:dyDescent="0.25">
      <c r="A7" t="s">
        <v>6</v>
      </c>
      <c r="B7" s="4">
        <v>1334.7</v>
      </c>
      <c r="C7" s="4">
        <v>356.2</v>
      </c>
      <c r="D7" s="4">
        <f>B7-C7</f>
        <v>978.5</v>
      </c>
      <c r="E7" s="5">
        <f>IFERROR(D7/C7,0)</f>
        <v>2.7470522178551375</v>
      </c>
      <c r="F7" s="4">
        <v>1350</v>
      </c>
      <c r="G7" s="4">
        <f>B7-F7</f>
        <v>-15.299999999999955</v>
      </c>
      <c r="H7" s="5">
        <f>IFERROR(G7/F7,0)</f>
        <v>-1.1333333333333299E-2</v>
      </c>
    </row>
    <row r="8" spans="1:8" x14ac:dyDescent="0.25">
      <c r="A8" t="s">
        <v>7</v>
      </c>
      <c r="B8" s="6">
        <v>65</v>
      </c>
      <c r="C8" s="6">
        <v>17</v>
      </c>
      <c r="D8" s="6">
        <f>B8-C8</f>
        <v>48</v>
      </c>
      <c r="E8" s="5">
        <f>IFERROR(D8/C8,0)</f>
        <v>2.8235294117647061</v>
      </c>
      <c r="F8" s="6">
        <v>64</v>
      </c>
      <c r="G8" s="6">
        <f>B8-F8</f>
        <v>1</v>
      </c>
      <c r="H8" s="5">
        <f>IFERROR(G8/F8,0)</f>
        <v>1.5625E-2</v>
      </c>
    </row>
    <row r="9" spans="1:8" x14ac:dyDescent="0.25">
      <c r="A9" t="s">
        <v>8</v>
      </c>
      <c r="B9" s="7">
        <f>B7/B8</f>
        <v>20.533846153846156</v>
      </c>
      <c r="C9" s="7">
        <f>C7/C8</f>
        <v>20.952941176470588</v>
      </c>
      <c r="D9" s="7">
        <f>B9-C9</f>
        <v>-0.41909502262443254</v>
      </c>
      <c r="E9" s="5">
        <f>IFERROR(D9/C9,0)</f>
        <v>-2.0001727637887011E-2</v>
      </c>
      <c r="F9" s="7">
        <f>F7/F8</f>
        <v>21.09375</v>
      </c>
      <c r="G9" s="7">
        <f>B9-F9</f>
        <v>-0.55990384615384414</v>
      </c>
      <c r="H9" s="5">
        <f>IFERROR(G9/F9,0)</f>
        <v>-2.6543589743589648E-2</v>
      </c>
    </row>
    <row r="10" spans="1:8" x14ac:dyDescent="0.25">
      <c r="A10" s="3" t="s">
        <v>10</v>
      </c>
    </row>
    <row r="11" spans="1:8" x14ac:dyDescent="0.25">
      <c r="A11" t="s">
        <v>6</v>
      </c>
      <c r="B11" s="4">
        <f>SUM(B3,B7)</f>
        <v>7012.7</v>
      </c>
      <c r="C11" s="4">
        <f>SUM(C3,C7)</f>
        <v>5643.8</v>
      </c>
      <c r="D11" s="4">
        <f>B11-C11</f>
        <v>1368.8999999999996</v>
      </c>
      <c r="E11" s="5">
        <f>IFERROR(D11/C11,0)</f>
        <v>0.2425493461851943</v>
      </c>
      <c r="F11" s="4">
        <f>SUM(F3,F7)</f>
        <v>6970</v>
      </c>
      <c r="G11" s="4">
        <f>B11-F11</f>
        <v>42.699999999999818</v>
      </c>
      <c r="H11" s="5">
        <f>IFERROR(G11/F11,0)</f>
        <v>6.1262553802008349E-3</v>
      </c>
    </row>
    <row r="12" spans="1:8" x14ac:dyDescent="0.25">
      <c r="A12" t="s">
        <v>7</v>
      </c>
      <c r="B12" s="6">
        <f>SUM(B4,B8)</f>
        <v>299</v>
      </c>
      <c r="C12" s="6">
        <f>SUM(C4,C8)</f>
        <v>237</v>
      </c>
      <c r="D12" s="6">
        <f>B12-C12</f>
        <v>62</v>
      </c>
      <c r="E12" s="5">
        <f>IFERROR(D12/C12,0)</f>
        <v>0.26160337552742619</v>
      </c>
      <c r="F12" s="6">
        <f>SUM(F4,F8)</f>
        <v>294</v>
      </c>
      <c r="G12" s="6">
        <f>B12-F12</f>
        <v>5</v>
      </c>
      <c r="H12" s="5">
        <f>IFERROR(G12/F12,0)</f>
        <v>1.7006802721088437E-2</v>
      </c>
    </row>
    <row r="13" spans="1:8" x14ac:dyDescent="0.25">
      <c r="A13" t="s">
        <v>8</v>
      </c>
      <c r="B13" s="7">
        <f>B11/B12</f>
        <v>23.453846153846154</v>
      </c>
      <c r="C13" s="7">
        <f>C11/C12</f>
        <v>23.813502109704643</v>
      </c>
      <c r="D13" s="7">
        <f>B13-C13</f>
        <v>-0.35965595585848931</v>
      </c>
      <c r="E13" s="5">
        <f>IFERROR(D13/C13,0)</f>
        <v>-1.5103026602371091E-2</v>
      </c>
      <c r="F13" s="7">
        <f>F11/F12</f>
        <v>23.707482993197278</v>
      </c>
      <c r="G13" s="7">
        <f>B13-F13</f>
        <v>-0.25363683935112391</v>
      </c>
      <c r="H13" s="5">
        <f>IFERROR(G13/F13,0)</f>
        <v>-1.0698598388698771E-2</v>
      </c>
    </row>
  </sheetData>
  <conditionalFormatting sqref="A2:H13">
    <cfRule type="expression" dxfId="5" priority="1">
      <formula>AND($A$1&lt;&gt;"Review",MOD(SUBTOTAL(3,$A$1:$A2),2)=0)</formula>
    </cfRule>
    <cfRule type="expression" dxfId="4" priority="2">
      <formula>AND(UPPER($A$1)&lt;&gt;"REVIEW",MOD(SUBTOTAL(3,$A$1:$A2),2)=1)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13"/>
  <sheetViews>
    <sheetView workbookViewId="0">
      <selection activeCell="K17" sqref="K17"/>
    </sheetView>
  </sheetViews>
  <sheetFormatPr defaultRowHeight="15" x14ac:dyDescent="0.25"/>
  <cols>
    <col min="1" max="1" width="17.28515625" bestFit="1" customWidth="1"/>
    <col min="2" max="4" width="9.5703125" bestFit="1" customWidth="1"/>
    <col min="5" max="5" width="7.140625" bestFit="1" customWidth="1"/>
    <col min="6" max="6" width="9.5703125" bestFit="1" customWidth="1"/>
    <col min="7" max="7" width="7.7109375" bestFit="1" customWidth="1"/>
    <col min="8" max="8" width="6.5703125" bestFit="1" customWidth="1"/>
  </cols>
  <sheetData>
    <row r="1" spans="1:8" x14ac:dyDescent="0.2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2</v>
      </c>
      <c r="H1" s="2" t="s">
        <v>3</v>
      </c>
    </row>
    <row r="2" spans="1:8" x14ac:dyDescent="0.25">
      <c r="A2" s="3" t="s">
        <v>5</v>
      </c>
    </row>
    <row r="3" spans="1:8" x14ac:dyDescent="0.25">
      <c r="A3" t="s">
        <v>6</v>
      </c>
      <c r="B3" s="4">
        <v>5678</v>
      </c>
      <c r="C3" s="4">
        <v>5287.6</v>
      </c>
      <c r="D3" s="4">
        <f>B3-C3</f>
        <v>390.39999999999964</v>
      </c>
      <c r="E3" s="5">
        <f>IFERROR(D3/C3,0)</f>
        <v>7.3833118995385361E-2</v>
      </c>
      <c r="F3" s="4">
        <v>5620</v>
      </c>
      <c r="G3" s="4">
        <f>B3-F3</f>
        <v>58</v>
      </c>
      <c r="H3" s="5">
        <f>IFERROR(G3/F3,0)</f>
        <v>1.0320284697508897E-2</v>
      </c>
    </row>
    <row r="4" spans="1:8" x14ac:dyDescent="0.25">
      <c r="A4" t="s">
        <v>7</v>
      </c>
      <c r="B4" s="6">
        <v>234</v>
      </c>
      <c r="C4" s="6">
        <v>220</v>
      </c>
      <c r="D4" s="6">
        <f>B4-C4</f>
        <v>14</v>
      </c>
      <c r="E4" s="5">
        <f>IFERROR(D4/C4,0)</f>
        <v>6.363636363636363E-2</v>
      </c>
      <c r="F4" s="6">
        <v>230</v>
      </c>
      <c r="G4" s="6">
        <f>B4-F4</f>
        <v>4</v>
      </c>
      <c r="H4" s="5">
        <f>IFERROR(G4/F4,0)</f>
        <v>1.7391304347826087E-2</v>
      </c>
    </row>
    <row r="5" spans="1:8" x14ac:dyDescent="0.25">
      <c r="A5" t="s">
        <v>8</v>
      </c>
      <c r="B5" s="7">
        <f>B3/B4</f>
        <v>24.264957264957264</v>
      </c>
      <c r="C5" s="7">
        <f>C3/C4</f>
        <v>24.034545454545455</v>
      </c>
      <c r="D5" s="7">
        <f>B5-C5</f>
        <v>0.23041181041180891</v>
      </c>
      <c r="E5" s="5">
        <f>IFERROR(D5/C5,0)</f>
        <v>9.5866930725845307E-3</v>
      </c>
      <c r="F5" s="7">
        <f>F3/F4</f>
        <v>24.434782608695652</v>
      </c>
      <c r="G5" s="7">
        <f>B5-F5</f>
        <v>-0.16982534373838831</v>
      </c>
      <c r="H5" s="5">
        <f>IFERROR(G5/F5,0)</f>
        <v>-6.950147519542582E-3</v>
      </c>
    </row>
    <row r="6" spans="1:8" x14ac:dyDescent="0.25">
      <c r="A6" s="3" t="s">
        <v>9</v>
      </c>
    </row>
    <row r="7" spans="1:8" x14ac:dyDescent="0.25">
      <c r="A7" t="s">
        <v>6</v>
      </c>
      <c r="B7" s="4">
        <v>1334.7</v>
      </c>
      <c r="C7" s="4">
        <v>356.2</v>
      </c>
      <c r="D7" s="4">
        <f>B7-C7</f>
        <v>978.5</v>
      </c>
      <c r="E7" s="5">
        <f>IFERROR(D7/C7,0)</f>
        <v>2.7470522178551375</v>
      </c>
      <c r="F7" s="4">
        <v>1350</v>
      </c>
      <c r="G7" s="4">
        <f>B7-F7</f>
        <v>-15.299999999999955</v>
      </c>
      <c r="H7" s="5">
        <f>IFERROR(G7/F7,0)</f>
        <v>-1.1333333333333299E-2</v>
      </c>
    </row>
    <row r="8" spans="1:8" x14ac:dyDescent="0.25">
      <c r="A8" t="s">
        <v>7</v>
      </c>
      <c r="B8" s="6">
        <v>65</v>
      </c>
      <c r="C8" s="6">
        <v>17</v>
      </c>
      <c r="D8" s="6">
        <f>B8-C8</f>
        <v>48</v>
      </c>
      <c r="E8" s="5">
        <f>IFERROR(D8/C8,0)</f>
        <v>2.8235294117647061</v>
      </c>
      <c r="F8" s="6">
        <v>64</v>
      </c>
      <c r="G8" s="6">
        <f>B8-F8</f>
        <v>1</v>
      </c>
      <c r="H8" s="5">
        <f>IFERROR(G8/F8,0)</f>
        <v>1.5625E-2</v>
      </c>
    </row>
    <row r="9" spans="1:8" x14ac:dyDescent="0.25">
      <c r="A9" t="s">
        <v>8</v>
      </c>
      <c r="B9" s="7">
        <f>B7/B8</f>
        <v>20.533846153846156</v>
      </c>
      <c r="C9" s="7">
        <f>C7/C8</f>
        <v>20.952941176470588</v>
      </c>
      <c r="D9" s="7">
        <f>B9-C9</f>
        <v>-0.41909502262443254</v>
      </c>
      <c r="E9" s="5">
        <f>IFERROR(D9/C9,0)</f>
        <v>-2.0001727637887011E-2</v>
      </c>
      <c r="F9" s="7">
        <f>F7/F8</f>
        <v>21.09375</v>
      </c>
      <c r="G9" s="7">
        <f>B9-F9</f>
        <v>-0.55990384615384414</v>
      </c>
      <c r="H9" s="5">
        <f>IFERROR(G9/F9,0)</f>
        <v>-2.6543589743589648E-2</v>
      </c>
    </row>
    <row r="10" spans="1:8" x14ac:dyDescent="0.25">
      <c r="A10" s="3" t="s">
        <v>10</v>
      </c>
    </row>
    <row r="11" spans="1:8" x14ac:dyDescent="0.25">
      <c r="A11" t="s">
        <v>6</v>
      </c>
      <c r="B11" s="4">
        <f>SUM(B3,B7)</f>
        <v>7012.7</v>
      </c>
      <c r="C11" s="4">
        <f>SUM(C3,C7)</f>
        <v>5643.8</v>
      </c>
      <c r="D11" s="4">
        <f>B11-C11</f>
        <v>1368.8999999999996</v>
      </c>
      <c r="E11" s="5">
        <f>IFERROR(D11/C11,0)</f>
        <v>0.2425493461851943</v>
      </c>
      <c r="F11" s="4">
        <f>SUM(F3,F7)</f>
        <v>6970</v>
      </c>
      <c r="G11" s="4">
        <f>B11-F11</f>
        <v>42.699999999999818</v>
      </c>
      <c r="H11" s="5">
        <f>IFERROR(G11/F11,0)</f>
        <v>6.1262553802008349E-3</v>
      </c>
    </row>
    <row r="12" spans="1:8" x14ac:dyDescent="0.25">
      <c r="A12" t="s">
        <v>7</v>
      </c>
      <c r="B12" s="6">
        <f>SUM(B4,B8)</f>
        <v>299</v>
      </c>
      <c r="C12" s="6">
        <f>SUM(C4,C8)</f>
        <v>237</v>
      </c>
      <c r="D12" s="6">
        <f>B12-C12</f>
        <v>62</v>
      </c>
      <c r="E12" s="5">
        <f>IFERROR(D12/C12,0)</f>
        <v>0.26160337552742619</v>
      </c>
      <c r="F12" s="6">
        <f>SUM(F4,F8)</f>
        <v>294</v>
      </c>
      <c r="G12" s="6">
        <f>B12-F12</f>
        <v>5</v>
      </c>
      <c r="H12" s="5">
        <f>IFERROR(G12/F12,0)</f>
        <v>1.7006802721088437E-2</v>
      </c>
    </row>
    <row r="13" spans="1:8" x14ac:dyDescent="0.25">
      <c r="A13" t="s">
        <v>8</v>
      </c>
      <c r="B13" s="7">
        <f>B11/B12</f>
        <v>23.453846153846154</v>
      </c>
      <c r="C13" s="7">
        <f>C11/C12</f>
        <v>23.813502109704643</v>
      </c>
      <c r="D13" s="7">
        <f>B13-C13</f>
        <v>-0.35965595585848931</v>
      </c>
      <c r="E13" s="5">
        <f>IFERROR(D13/C13,0)</f>
        <v>-1.5103026602371091E-2</v>
      </c>
      <c r="F13" s="7">
        <f>F11/F12</f>
        <v>23.707482993197278</v>
      </c>
      <c r="G13" s="7">
        <f>B13-F13</f>
        <v>-0.25363683935112391</v>
      </c>
      <c r="H13" s="5">
        <f>IFERROR(G13/F13,0)</f>
        <v>-1.0698598388698771E-2</v>
      </c>
    </row>
  </sheetData>
  <conditionalFormatting sqref="A2:H13">
    <cfRule type="expression" dxfId="19" priority="2">
      <formula>AND(UPPER($A$1)&lt;&gt;"REVIEW",MOD(SUBTOTAL(3,$A$1:$A2),2)=1)</formula>
    </cfRule>
    <cfRule type="expression" dxfId="18" priority="1">
      <formula>AND($A$1&lt;&gt;"Review",MOD(SUBTOTAL(3,$A$1:$A2),2)=0)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13"/>
  <sheetViews>
    <sheetView workbookViewId="0"/>
  </sheetViews>
  <sheetFormatPr defaultRowHeight="15" x14ac:dyDescent="0.25"/>
  <cols>
    <col min="1" max="1" width="17.28515625" bestFit="1" customWidth="1"/>
    <col min="2" max="4" width="9.5703125" bestFit="1" customWidth="1"/>
    <col min="5" max="5" width="7.140625" bestFit="1" customWidth="1"/>
    <col min="6" max="6" width="9.5703125" bestFit="1" customWidth="1"/>
    <col min="7" max="7" width="7.7109375" bestFit="1" customWidth="1"/>
    <col min="8" max="8" width="6.5703125" bestFit="1" customWidth="1"/>
  </cols>
  <sheetData>
    <row r="1" spans="1:8" x14ac:dyDescent="0.2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2</v>
      </c>
      <c r="H1" s="2" t="s">
        <v>3</v>
      </c>
    </row>
    <row r="2" spans="1:8" x14ac:dyDescent="0.25">
      <c r="A2" s="3" t="s">
        <v>5</v>
      </c>
    </row>
    <row r="3" spans="1:8" x14ac:dyDescent="0.25">
      <c r="A3" t="s">
        <v>6</v>
      </c>
      <c r="B3" s="4">
        <v>5678</v>
      </c>
      <c r="C3" s="4">
        <v>5287.6</v>
      </c>
      <c r="D3" s="4">
        <f>B3-C3</f>
        <v>390.39999999999964</v>
      </c>
      <c r="E3" s="5">
        <f>IFERROR(D3/C3,0)</f>
        <v>7.3833118995385361E-2</v>
      </c>
      <c r="F3" s="4">
        <v>5620</v>
      </c>
      <c r="G3" s="4">
        <f>B3-F3</f>
        <v>58</v>
      </c>
      <c r="H3" s="5">
        <f>IFERROR(G3/F3,0)</f>
        <v>1.0320284697508897E-2</v>
      </c>
    </row>
    <row r="4" spans="1:8" x14ac:dyDescent="0.25">
      <c r="A4" t="s">
        <v>7</v>
      </c>
      <c r="B4" s="6">
        <v>234</v>
      </c>
      <c r="C4" s="6">
        <v>220</v>
      </c>
      <c r="D4" s="6">
        <f>B4-C4</f>
        <v>14</v>
      </c>
      <c r="E4" s="5">
        <f>IFERROR(D4/C4,0)</f>
        <v>6.363636363636363E-2</v>
      </c>
      <c r="F4" s="6">
        <v>230</v>
      </c>
      <c r="G4" s="6">
        <f>B4-F4</f>
        <v>4</v>
      </c>
      <c r="H4" s="5">
        <f>IFERROR(G4/F4,0)</f>
        <v>1.7391304347826087E-2</v>
      </c>
    </row>
    <row r="5" spans="1:8" x14ac:dyDescent="0.25">
      <c r="A5" t="s">
        <v>8</v>
      </c>
      <c r="B5" s="7">
        <f>B3/B4</f>
        <v>24.264957264957264</v>
      </c>
      <c r="C5" s="7">
        <f>C3/C4</f>
        <v>24.034545454545455</v>
      </c>
      <c r="D5" s="7">
        <f>B5-C5</f>
        <v>0.23041181041180891</v>
      </c>
      <c r="E5" s="5">
        <f>IFERROR(D5/C5,0)</f>
        <v>9.5866930725845307E-3</v>
      </c>
      <c r="F5" s="7">
        <f>F3/F4</f>
        <v>24.434782608695652</v>
      </c>
      <c r="G5" s="7">
        <f>B5-F5</f>
        <v>-0.16982534373838831</v>
      </c>
      <c r="H5" s="5">
        <f>IFERROR(G5/F5,0)</f>
        <v>-6.950147519542582E-3</v>
      </c>
    </row>
    <row r="6" spans="1:8" x14ac:dyDescent="0.25">
      <c r="A6" s="3" t="s">
        <v>9</v>
      </c>
    </row>
    <row r="7" spans="1:8" x14ac:dyDescent="0.25">
      <c r="A7" t="s">
        <v>6</v>
      </c>
      <c r="B7" s="4">
        <v>1334.7</v>
      </c>
      <c r="C7" s="4">
        <v>356.2</v>
      </c>
      <c r="D7" s="4">
        <f>B7-C7</f>
        <v>978.5</v>
      </c>
      <c r="E7" s="5">
        <f>IFERROR(D7/C7,0)</f>
        <v>2.7470522178551375</v>
      </c>
      <c r="F7" s="4">
        <v>1350</v>
      </c>
      <c r="G7" s="4">
        <f>B7-F7</f>
        <v>-15.299999999999955</v>
      </c>
      <c r="H7" s="5">
        <f>IFERROR(G7/F7,0)</f>
        <v>-1.1333333333333299E-2</v>
      </c>
    </row>
    <row r="8" spans="1:8" x14ac:dyDescent="0.25">
      <c r="A8" t="s">
        <v>7</v>
      </c>
      <c r="B8" s="6">
        <v>65</v>
      </c>
      <c r="C8" s="6">
        <v>17</v>
      </c>
      <c r="D8" s="6">
        <f>B8-C8</f>
        <v>48</v>
      </c>
      <c r="E8" s="5">
        <f>IFERROR(D8/C8,0)</f>
        <v>2.8235294117647061</v>
      </c>
      <c r="F8" s="6">
        <v>64</v>
      </c>
      <c r="G8" s="6">
        <f>B8-F8</f>
        <v>1</v>
      </c>
      <c r="H8" s="5">
        <f>IFERROR(G8/F8,0)</f>
        <v>1.5625E-2</v>
      </c>
    </row>
    <row r="9" spans="1:8" x14ac:dyDescent="0.25">
      <c r="A9" t="s">
        <v>8</v>
      </c>
      <c r="B9" s="7">
        <f>B7/B8</f>
        <v>20.533846153846156</v>
      </c>
      <c r="C9" s="7">
        <f>C7/C8</f>
        <v>20.952941176470588</v>
      </c>
      <c r="D9" s="7">
        <f>B9-C9</f>
        <v>-0.41909502262443254</v>
      </c>
      <c r="E9" s="5">
        <f>IFERROR(D9/C9,0)</f>
        <v>-2.0001727637887011E-2</v>
      </c>
      <c r="F9" s="7">
        <f>F7/F8</f>
        <v>21.09375</v>
      </c>
      <c r="G9" s="7">
        <f>B9-F9</f>
        <v>-0.55990384615384414</v>
      </c>
      <c r="H9" s="5">
        <f>IFERROR(G9/F9,0)</f>
        <v>-2.6543589743589648E-2</v>
      </c>
    </row>
    <row r="10" spans="1:8" x14ac:dyDescent="0.25">
      <c r="A10" s="3" t="s">
        <v>10</v>
      </c>
    </row>
    <row r="11" spans="1:8" x14ac:dyDescent="0.25">
      <c r="A11" t="s">
        <v>6</v>
      </c>
      <c r="B11" s="4">
        <f>SUM(B3,B7)</f>
        <v>7012.7</v>
      </c>
      <c r="C11" s="4">
        <f>SUM(C3,C7)</f>
        <v>5643.8</v>
      </c>
      <c r="D11" s="4">
        <f>B11-C11</f>
        <v>1368.8999999999996</v>
      </c>
      <c r="E11" s="5">
        <f>IFERROR(D11/C11,0)</f>
        <v>0.2425493461851943</v>
      </c>
      <c r="F11" s="4">
        <f>SUM(F3,F7)</f>
        <v>6970</v>
      </c>
      <c r="G11" s="4">
        <f>B11-F11</f>
        <v>42.699999999999818</v>
      </c>
      <c r="H11" s="5">
        <f>IFERROR(G11/F11,0)</f>
        <v>6.1262553802008349E-3</v>
      </c>
    </row>
    <row r="12" spans="1:8" x14ac:dyDescent="0.25">
      <c r="A12" t="s">
        <v>7</v>
      </c>
      <c r="B12" s="6">
        <f>SUM(B4,B8)</f>
        <v>299</v>
      </c>
      <c r="C12" s="6">
        <f>SUM(C4,C8)</f>
        <v>237</v>
      </c>
      <c r="D12" s="6">
        <f>B12-C12</f>
        <v>62</v>
      </c>
      <c r="E12" s="5">
        <f>IFERROR(D12/C12,0)</f>
        <v>0.26160337552742619</v>
      </c>
      <c r="F12" s="6">
        <f>SUM(F4,F8)</f>
        <v>294</v>
      </c>
      <c r="G12" s="6">
        <f>B12-F12</f>
        <v>5</v>
      </c>
      <c r="H12" s="5">
        <f>IFERROR(G12/F12,0)</f>
        <v>1.7006802721088437E-2</v>
      </c>
    </row>
    <row r="13" spans="1:8" x14ac:dyDescent="0.25">
      <c r="A13" t="s">
        <v>8</v>
      </c>
      <c r="B13" s="7">
        <f>B11/B12</f>
        <v>23.453846153846154</v>
      </c>
      <c r="C13" s="7">
        <f>C11/C12</f>
        <v>23.813502109704643</v>
      </c>
      <c r="D13" s="7">
        <f>B13-C13</f>
        <v>-0.35965595585848931</v>
      </c>
      <c r="E13" s="5">
        <f>IFERROR(D13/C13,0)</f>
        <v>-1.5103026602371091E-2</v>
      </c>
      <c r="F13" s="7">
        <f>F11/F12</f>
        <v>23.707482993197278</v>
      </c>
      <c r="G13" s="7">
        <f>B13-F13</f>
        <v>-0.25363683935112391</v>
      </c>
      <c r="H13" s="5">
        <f>IFERROR(G13/F13,0)</f>
        <v>-1.0698598388698771E-2</v>
      </c>
    </row>
  </sheetData>
  <conditionalFormatting sqref="A2:H13">
    <cfRule type="expression" dxfId="3" priority="1">
      <formula>AND($A$1&lt;&gt;"Review",MOD(SUBTOTAL(3,$A$1:$A2),2)=0)</formula>
    </cfRule>
    <cfRule type="expression" dxfId="2" priority="2">
      <formula>AND(UPPER($A$1)&lt;&gt;"REVIEW",MOD(SUBTOTAL(3,$A$1:$A2),2)=1)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H13"/>
  <sheetViews>
    <sheetView workbookViewId="0"/>
  </sheetViews>
  <sheetFormatPr defaultRowHeight="15" x14ac:dyDescent="0.25"/>
  <cols>
    <col min="1" max="1" width="17.28515625" bestFit="1" customWidth="1"/>
    <col min="2" max="4" width="9.5703125" bestFit="1" customWidth="1"/>
    <col min="5" max="5" width="7.140625" bestFit="1" customWidth="1"/>
    <col min="6" max="6" width="9.5703125" bestFit="1" customWidth="1"/>
    <col min="7" max="7" width="7.7109375" bestFit="1" customWidth="1"/>
    <col min="8" max="8" width="6.5703125" bestFit="1" customWidth="1"/>
  </cols>
  <sheetData>
    <row r="1" spans="1:8" x14ac:dyDescent="0.2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2</v>
      </c>
      <c r="H1" s="2" t="s">
        <v>3</v>
      </c>
    </row>
    <row r="2" spans="1:8" x14ac:dyDescent="0.25">
      <c r="A2" s="3" t="s">
        <v>5</v>
      </c>
    </row>
    <row r="3" spans="1:8" x14ac:dyDescent="0.25">
      <c r="A3" t="s">
        <v>6</v>
      </c>
      <c r="B3" s="4">
        <v>5678</v>
      </c>
      <c r="C3" s="4">
        <v>5287.6</v>
      </c>
      <c r="D3" s="4">
        <f>B3-C3</f>
        <v>390.39999999999964</v>
      </c>
      <c r="E3" s="5">
        <f>IFERROR(D3/C3,0)</f>
        <v>7.3833118995385361E-2</v>
      </c>
      <c r="F3" s="4">
        <v>5620</v>
      </c>
      <c r="G3" s="4">
        <f>B3-F3</f>
        <v>58</v>
      </c>
      <c r="H3" s="5">
        <f>IFERROR(G3/F3,0)</f>
        <v>1.0320284697508897E-2</v>
      </c>
    </row>
    <row r="4" spans="1:8" x14ac:dyDescent="0.25">
      <c r="A4" t="s">
        <v>7</v>
      </c>
      <c r="B4" s="6">
        <v>234</v>
      </c>
      <c r="C4" s="6">
        <v>220</v>
      </c>
      <c r="D4" s="6">
        <f>B4-C4</f>
        <v>14</v>
      </c>
      <c r="E4" s="5">
        <f>IFERROR(D4/C4,0)</f>
        <v>6.363636363636363E-2</v>
      </c>
      <c r="F4" s="6">
        <v>230</v>
      </c>
      <c r="G4" s="6">
        <f>B4-F4</f>
        <v>4</v>
      </c>
      <c r="H4" s="5">
        <f>IFERROR(G4/F4,0)</f>
        <v>1.7391304347826087E-2</v>
      </c>
    </row>
    <row r="5" spans="1:8" x14ac:dyDescent="0.25">
      <c r="A5" t="s">
        <v>8</v>
      </c>
      <c r="B5" s="7">
        <f>B3/B4</f>
        <v>24.264957264957264</v>
      </c>
      <c r="C5" s="7">
        <f>C3/C4</f>
        <v>24.034545454545455</v>
      </c>
      <c r="D5" s="7">
        <f>B5-C5</f>
        <v>0.23041181041180891</v>
      </c>
      <c r="E5" s="5">
        <f>IFERROR(D5/C5,0)</f>
        <v>9.5866930725845307E-3</v>
      </c>
      <c r="F5" s="7">
        <f>F3/F4</f>
        <v>24.434782608695652</v>
      </c>
      <c r="G5" s="7">
        <f>B5-F5</f>
        <v>-0.16982534373838831</v>
      </c>
      <c r="H5" s="5">
        <f>IFERROR(G5/F5,0)</f>
        <v>-6.950147519542582E-3</v>
      </c>
    </row>
    <row r="6" spans="1:8" x14ac:dyDescent="0.25">
      <c r="A6" s="3" t="s">
        <v>9</v>
      </c>
    </row>
    <row r="7" spans="1:8" x14ac:dyDescent="0.25">
      <c r="A7" t="s">
        <v>6</v>
      </c>
      <c r="B7" s="4">
        <v>1334.7</v>
      </c>
      <c r="C7" s="4">
        <v>356.2</v>
      </c>
      <c r="D7" s="4">
        <f>B7-C7</f>
        <v>978.5</v>
      </c>
      <c r="E7" s="5">
        <f>IFERROR(D7/C7,0)</f>
        <v>2.7470522178551375</v>
      </c>
      <c r="F7" s="4">
        <v>1350</v>
      </c>
      <c r="G7" s="4">
        <f>B7-F7</f>
        <v>-15.299999999999955</v>
      </c>
      <c r="H7" s="5">
        <f>IFERROR(G7/F7,0)</f>
        <v>-1.1333333333333299E-2</v>
      </c>
    </row>
    <row r="8" spans="1:8" x14ac:dyDescent="0.25">
      <c r="A8" t="s">
        <v>7</v>
      </c>
      <c r="B8" s="6">
        <v>65</v>
      </c>
      <c r="C8" s="6">
        <v>17</v>
      </c>
      <c r="D8" s="6">
        <f>B8-C8</f>
        <v>48</v>
      </c>
      <c r="E8" s="5">
        <f>IFERROR(D8/C8,0)</f>
        <v>2.8235294117647061</v>
      </c>
      <c r="F8" s="6">
        <v>64</v>
      </c>
      <c r="G8" s="6">
        <f>B8-F8</f>
        <v>1</v>
      </c>
      <c r="H8" s="5">
        <f>IFERROR(G8/F8,0)</f>
        <v>1.5625E-2</v>
      </c>
    </row>
    <row r="9" spans="1:8" x14ac:dyDescent="0.25">
      <c r="A9" t="s">
        <v>8</v>
      </c>
      <c r="B9" s="7">
        <f>B7/B8</f>
        <v>20.533846153846156</v>
      </c>
      <c r="C9" s="7">
        <f>C7/C8</f>
        <v>20.952941176470588</v>
      </c>
      <c r="D9" s="7">
        <f>B9-C9</f>
        <v>-0.41909502262443254</v>
      </c>
      <c r="E9" s="5">
        <f>IFERROR(D9/C9,0)</f>
        <v>-2.0001727637887011E-2</v>
      </c>
      <c r="F9" s="7">
        <f>F7/F8</f>
        <v>21.09375</v>
      </c>
      <c r="G9" s="7">
        <f>B9-F9</f>
        <v>-0.55990384615384414</v>
      </c>
      <c r="H9" s="5">
        <f>IFERROR(G9/F9,0)</f>
        <v>-2.6543589743589648E-2</v>
      </c>
    </row>
    <row r="10" spans="1:8" x14ac:dyDescent="0.25">
      <c r="A10" s="3" t="s">
        <v>10</v>
      </c>
    </row>
    <row r="11" spans="1:8" x14ac:dyDescent="0.25">
      <c r="A11" t="s">
        <v>6</v>
      </c>
      <c r="B11" s="4">
        <f>SUM(B3,B7)</f>
        <v>7012.7</v>
      </c>
      <c r="C11" s="4">
        <f>SUM(C3,C7)</f>
        <v>5643.8</v>
      </c>
      <c r="D11" s="4">
        <f>B11-C11</f>
        <v>1368.8999999999996</v>
      </c>
      <c r="E11" s="5">
        <f>IFERROR(D11/C11,0)</f>
        <v>0.2425493461851943</v>
      </c>
      <c r="F11" s="4">
        <f>SUM(F3,F7)</f>
        <v>6970</v>
      </c>
      <c r="G11" s="4">
        <f>B11-F11</f>
        <v>42.699999999999818</v>
      </c>
      <c r="H11" s="5">
        <f>IFERROR(G11/F11,0)</f>
        <v>6.1262553802008349E-3</v>
      </c>
    </row>
    <row r="12" spans="1:8" x14ac:dyDescent="0.25">
      <c r="A12" t="s">
        <v>7</v>
      </c>
      <c r="B12" s="6">
        <f>SUM(B4,B8)</f>
        <v>299</v>
      </c>
      <c r="C12" s="6">
        <f>SUM(C4,C8)</f>
        <v>237</v>
      </c>
      <c r="D12" s="6">
        <f>B12-C12</f>
        <v>62</v>
      </c>
      <c r="E12" s="5">
        <f>IFERROR(D12/C12,0)</f>
        <v>0.26160337552742619</v>
      </c>
      <c r="F12" s="6">
        <f>SUM(F4,F8)</f>
        <v>294</v>
      </c>
      <c r="G12" s="6">
        <f>B12-F12</f>
        <v>5</v>
      </c>
      <c r="H12" s="5">
        <f>IFERROR(G12/F12,0)</f>
        <v>1.7006802721088437E-2</v>
      </c>
    </row>
    <row r="13" spans="1:8" x14ac:dyDescent="0.25">
      <c r="A13" t="s">
        <v>8</v>
      </c>
      <c r="B13" s="7">
        <f>B11/B12</f>
        <v>23.453846153846154</v>
      </c>
      <c r="C13" s="7">
        <f>C11/C12</f>
        <v>23.813502109704643</v>
      </c>
      <c r="D13" s="7">
        <f>B13-C13</f>
        <v>-0.35965595585848931</v>
      </c>
      <c r="E13" s="5">
        <f>IFERROR(D13/C13,0)</f>
        <v>-1.5103026602371091E-2</v>
      </c>
      <c r="F13" s="7">
        <f>F11/F12</f>
        <v>23.707482993197278</v>
      </c>
      <c r="G13" s="7">
        <f>B13-F13</f>
        <v>-0.25363683935112391</v>
      </c>
      <c r="H13" s="5">
        <f>IFERROR(G13/F13,0)</f>
        <v>-1.0698598388698771E-2</v>
      </c>
    </row>
  </sheetData>
  <conditionalFormatting sqref="A2:H13">
    <cfRule type="expression" dxfId="1" priority="1">
      <formula>AND($A$1&lt;&gt;"Review",MOD(SUBTOTAL(3,$A$1:$A2),2)=0)</formula>
    </cfRule>
    <cfRule type="expression" dxfId="0" priority="2">
      <formula>AND(UPPER($A$1)&lt;&gt;"REVIEW",MOD(SUBTOTAL(3,$A$1:$A2),2)=1)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13"/>
  <sheetViews>
    <sheetView tabSelected="1" workbookViewId="0">
      <selection activeCell="AB6" sqref="AB6"/>
    </sheetView>
  </sheetViews>
  <sheetFormatPr defaultRowHeight="15" x14ac:dyDescent="0.25"/>
  <cols>
    <col min="1" max="1" width="17.28515625" bestFit="1" customWidth="1"/>
    <col min="2" max="4" width="9.5703125" bestFit="1" customWidth="1"/>
    <col min="5" max="5" width="7.140625" bestFit="1" customWidth="1"/>
    <col min="6" max="6" width="9.5703125" bestFit="1" customWidth="1"/>
    <col min="7" max="7" width="7.7109375" bestFit="1" customWidth="1"/>
    <col min="8" max="8" width="6.5703125" bestFit="1" customWidth="1"/>
  </cols>
  <sheetData>
    <row r="1" spans="1:8" x14ac:dyDescent="0.2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2</v>
      </c>
      <c r="H1" s="2" t="s">
        <v>3</v>
      </c>
    </row>
    <row r="2" spans="1:8" x14ac:dyDescent="0.25">
      <c r="A2" s="3" t="s">
        <v>5</v>
      </c>
    </row>
    <row r="3" spans="1:8" x14ac:dyDescent="0.25">
      <c r="A3" t="s">
        <v>6</v>
      </c>
      <c r="B3" s="4">
        <v>5678</v>
      </c>
      <c r="C3" s="4">
        <v>5287.6</v>
      </c>
      <c r="D3" s="4">
        <f>B3-C3</f>
        <v>390.39999999999964</v>
      </c>
      <c r="E3" s="5">
        <f>IFERROR(D3/C3,0)</f>
        <v>7.3833118995385361E-2</v>
      </c>
      <c r="F3" s="4">
        <v>5620</v>
      </c>
      <c r="G3" s="4">
        <f>B3-F3</f>
        <v>58</v>
      </c>
      <c r="H3" s="5">
        <f>IFERROR(G3/F3,0)</f>
        <v>1.0320284697508897E-2</v>
      </c>
    </row>
    <row r="4" spans="1:8" x14ac:dyDescent="0.25">
      <c r="A4" t="s">
        <v>7</v>
      </c>
      <c r="B4" s="6">
        <v>234</v>
      </c>
      <c r="C4" s="6">
        <v>220</v>
      </c>
      <c r="D4" s="6">
        <f>B4-C4</f>
        <v>14</v>
      </c>
      <c r="E4" s="5">
        <f>IFERROR(D4/C4,0)</f>
        <v>6.363636363636363E-2</v>
      </c>
      <c r="F4" s="6">
        <v>230</v>
      </c>
      <c r="G4" s="6">
        <f>B4-F4</f>
        <v>4</v>
      </c>
      <c r="H4" s="5">
        <f>IFERROR(G4/F4,0)</f>
        <v>1.7391304347826087E-2</v>
      </c>
    </row>
    <row r="5" spans="1:8" x14ac:dyDescent="0.25">
      <c r="A5" t="s">
        <v>8</v>
      </c>
      <c r="B5" s="7">
        <f>B3/B4</f>
        <v>24.264957264957264</v>
      </c>
      <c r="C5" s="7">
        <f>C3/C4</f>
        <v>24.034545454545455</v>
      </c>
      <c r="D5" s="7">
        <f>B5-C5</f>
        <v>0.23041181041180891</v>
      </c>
      <c r="E5" s="5">
        <f>IFERROR(D5/C5,0)</f>
        <v>9.5866930725845307E-3</v>
      </c>
      <c r="F5" s="7">
        <f>F3/F4</f>
        <v>24.434782608695652</v>
      </c>
      <c r="G5" s="7">
        <f>B5-F5</f>
        <v>-0.16982534373838831</v>
      </c>
      <c r="H5" s="5">
        <f>IFERROR(G5/F5,0)</f>
        <v>-6.950147519542582E-3</v>
      </c>
    </row>
    <row r="6" spans="1:8" x14ac:dyDescent="0.25">
      <c r="A6" s="3" t="s">
        <v>9</v>
      </c>
    </row>
    <row r="7" spans="1:8" x14ac:dyDescent="0.25">
      <c r="A7" t="s">
        <v>6</v>
      </c>
      <c r="B7" s="4">
        <v>1334.7</v>
      </c>
      <c r="C7" s="4">
        <v>356.2</v>
      </c>
      <c r="D7" s="4">
        <f>B7-C7</f>
        <v>978.5</v>
      </c>
      <c r="E7" s="5">
        <f>IFERROR(D7/C7,0)</f>
        <v>2.7470522178551375</v>
      </c>
      <c r="F7" s="4">
        <v>1350</v>
      </c>
      <c r="G7" s="4">
        <f>B7-F7</f>
        <v>-15.299999999999955</v>
      </c>
      <c r="H7" s="5">
        <f>IFERROR(G7/F7,0)</f>
        <v>-1.1333333333333299E-2</v>
      </c>
    </row>
    <row r="8" spans="1:8" x14ac:dyDescent="0.25">
      <c r="A8" t="s">
        <v>7</v>
      </c>
      <c r="B8" s="6">
        <v>65</v>
      </c>
      <c r="C8" s="6">
        <v>17</v>
      </c>
      <c r="D8" s="6">
        <f>B8-C8</f>
        <v>48</v>
      </c>
      <c r="E8" s="5">
        <f>IFERROR(D8/C8,0)</f>
        <v>2.8235294117647061</v>
      </c>
      <c r="F8" s="6">
        <v>64</v>
      </c>
      <c r="G8" s="6">
        <f>B8-F8</f>
        <v>1</v>
      </c>
      <c r="H8" s="5">
        <f>IFERROR(G8/F8,0)</f>
        <v>1.5625E-2</v>
      </c>
    </row>
    <row r="9" spans="1:8" x14ac:dyDescent="0.25">
      <c r="A9" t="s">
        <v>8</v>
      </c>
      <c r="B9" s="7">
        <f>B7/B8</f>
        <v>20.533846153846156</v>
      </c>
      <c r="C9" s="7">
        <f>C7/C8</f>
        <v>20.952941176470588</v>
      </c>
      <c r="D9" s="7">
        <f>B9-C9</f>
        <v>-0.41909502262443254</v>
      </c>
      <c r="E9" s="5">
        <f>IFERROR(D9/C9,0)</f>
        <v>-2.0001727637887011E-2</v>
      </c>
      <c r="F9" s="7">
        <f>F7/F8</f>
        <v>21.09375</v>
      </c>
      <c r="G9" s="7">
        <f>B9-F9</f>
        <v>-0.55990384615384414</v>
      </c>
      <c r="H9" s="5">
        <f>IFERROR(G9/F9,0)</f>
        <v>-2.6543589743589648E-2</v>
      </c>
    </row>
    <row r="10" spans="1:8" x14ac:dyDescent="0.25">
      <c r="A10" s="3" t="s">
        <v>10</v>
      </c>
    </row>
    <row r="11" spans="1:8" x14ac:dyDescent="0.25">
      <c r="A11" t="s">
        <v>6</v>
      </c>
      <c r="B11" s="4">
        <f>SUM(B3,B7)</f>
        <v>7012.7</v>
      </c>
      <c r="C11" s="4">
        <f>SUM(C3,C7)</f>
        <v>5643.8</v>
      </c>
      <c r="D11" s="4">
        <f>B11-C11</f>
        <v>1368.8999999999996</v>
      </c>
      <c r="E11" s="5">
        <f>IFERROR(D11/C11,0)</f>
        <v>0.2425493461851943</v>
      </c>
      <c r="F11" s="4">
        <f>SUM(F3,F7)</f>
        <v>6970</v>
      </c>
      <c r="G11" s="4">
        <f>B11-F11</f>
        <v>42.699999999999818</v>
      </c>
      <c r="H11" s="5">
        <f>IFERROR(G11/F11,0)</f>
        <v>6.1262553802008349E-3</v>
      </c>
    </row>
    <row r="12" spans="1:8" x14ac:dyDescent="0.25">
      <c r="A12" t="s">
        <v>7</v>
      </c>
      <c r="B12" s="6">
        <f>SUM(B4,B8)</f>
        <v>299</v>
      </c>
      <c r="C12" s="6">
        <f>SUM(C4,C8)</f>
        <v>237</v>
      </c>
      <c r="D12" s="6">
        <f>B12-C12</f>
        <v>62</v>
      </c>
      <c r="E12" s="5">
        <f>IFERROR(D12/C12,0)</f>
        <v>0.26160337552742619</v>
      </c>
      <c r="F12" s="6">
        <f>SUM(F4,F8)</f>
        <v>294</v>
      </c>
      <c r="G12" s="6">
        <f>B12-F12</f>
        <v>5</v>
      </c>
      <c r="H12" s="5">
        <f>IFERROR(G12/F12,0)</f>
        <v>1.7006802721088437E-2</v>
      </c>
    </row>
    <row r="13" spans="1:8" x14ac:dyDescent="0.25">
      <c r="A13" t="s">
        <v>8</v>
      </c>
      <c r="B13" s="7">
        <f>B11/B12</f>
        <v>23.453846153846154</v>
      </c>
      <c r="C13" s="7">
        <f>C11/C12</f>
        <v>23.813502109704643</v>
      </c>
      <c r="D13" s="7">
        <f>B13-C13</f>
        <v>-0.35965595585848931</v>
      </c>
      <c r="E13" s="5">
        <f>IFERROR(D13/C13,0)</f>
        <v>-1.5103026602371091E-2</v>
      </c>
      <c r="F13" s="7">
        <f>F11/F12</f>
        <v>23.707482993197278</v>
      </c>
      <c r="G13" s="7">
        <f>B13-F13</f>
        <v>-0.25363683935112391</v>
      </c>
      <c r="H13" s="5">
        <f>IFERROR(G13/F13,0)</f>
        <v>-1.0698598388698771E-2</v>
      </c>
    </row>
  </sheetData>
  <conditionalFormatting sqref="A2:H13">
    <cfRule type="expression" dxfId="13" priority="1">
      <formula>AND($A$1&lt;&gt;"Review",MOD(SUBTOTAL(3,$A$1:$A2),2)=0)</formula>
    </cfRule>
    <cfRule type="expression" dxfId="12" priority="2">
      <formula>AND(UPPER($A$1)&lt;&gt;"REVIEW",MOD(SUBTOTAL(3,$A$1:$A2),2)=1)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3"/>
  <sheetViews>
    <sheetView workbookViewId="0"/>
  </sheetViews>
  <sheetFormatPr defaultRowHeight="15" x14ac:dyDescent="0.25"/>
  <cols>
    <col min="1" max="1" width="17.28515625" bestFit="1" customWidth="1"/>
    <col min="2" max="4" width="9.5703125" bestFit="1" customWidth="1"/>
    <col min="5" max="5" width="7.140625" bestFit="1" customWidth="1"/>
    <col min="6" max="6" width="9.5703125" bestFit="1" customWidth="1"/>
    <col min="7" max="7" width="7.7109375" bestFit="1" customWidth="1"/>
    <col min="8" max="8" width="6.5703125" bestFit="1" customWidth="1"/>
  </cols>
  <sheetData>
    <row r="1" spans="1:8" x14ac:dyDescent="0.2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2</v>
      </c>
      <c r="H1" s="2" t="s">
        <v>3</v>
      </c>
    </row>
    <row r="2" spans="1:8" x14ac:dyDescent="0.25">
      <c r="A2" s="3" t="s">
        <v>5</v>
      </c>
    </row>
    <row r="3" spans="1:8" x14ac:dyDescent="0.25">
      <c r="A3" t="s">
        <v>6</v>
      </c>
      <c r="B3" s="4">
        <v>5678</v>
      </c>
      <c r="C3" s="4">
        <v>5287.6</v>
      </c>
      <c r="D3" s="4">
        <f>B3-C3</f>
        <v>390.39999999999964</v>
      </c>
      <c r="E3" s="5">
        <f>IFERROR(D3/C3,0)</f>
        <v>7.3833118995385361E-2</v>
      </c>
      <c r="F3" s="4">
        <v>5620</v>
      </c>
      <c r="G3" s="4">
        <f>B3-F3</f>
        <v>58</v>
      </c>
      <c r="H3" s="5">
        <f>IFERROR(G3/F3,0)</f>
        <v>1.0320284697508897E-2</v>
      </c>
    </row>
    <row r="4" spans="1:8" x14ac:dyDescent="0.25">
      <c r="A4" t="s">
        <v>7</v>
      </c>
      <c r="B4" s="6">
        <v>234</v>
      </c>
      <c r="C4" s="6">
        <v>220</v>
      </c>
      <c r="D4" s="6">
        <f>B4-C4</f>
        <v>14</v>
      </c>
      <c r="E4" s="5">
        <f>IFERROR(D4/C4,0)</f>
        <v>6.363636363636363E-2</v>
      </c>
      <c r="F4" s="6">
        <v>230</v>
      </c>
      <c r="G4" s="6">
        <f>B4-F4</f>
        <v>4</v>
      </c>
      <c r="H4" s="5">
        <f>IFERROR(G4/F4,0)</f>
        <v>1.7391304347826087E-2</v>
      </c>
    </row>
    <row r="5" spans="1:8" x14ac:dyDescent="0.25">
      <c r="A5" t="s">
        <v>8</v>
      </c>
      <c r="B5" s="7">
        <f>B3/B4</f>
        <v>24.264957264957264</v>
      </c>
      <c r="C5" s="7">
        <f>C3/C4</f>
        <v>24.034545454545455</v>
      </c>
      <c r="D5" s="7">
        <f>B5-C5</f>
        <v>0.23041181041180891</v>
      </c>
      <c r="E5" s="5">
        <f>IFERROR(D5/C5,0)</f>
        <v>9.5866930725845307E-3</v>
      </c>
      <c r="F5" s="7">
        <f>F3/F4</f>
        <v>24.434782608695652</v>
      </c>
      <c r="G5" s="7">
        <f>B5-F5</f>
        <v>-0.16982534373838831</v>
      </c>
      <c r="H5" s="5">
        <f>IFERROR(G5/F5,0)</f>
        <v>-6.950147519542582E-3</v>
      </c>
    </row>
    <row r="6" spans="1:8" x14ac:dyDescent="0.25">
      <c r="A6" s="3" t="s">
        <v>9</v>
      </c>
    </row>
    <row r="7" spans="1:8" x14ac:dyDescent="0.25">
      <c r="A7" t="s">
        <v>6</v>
      </c>
      <c r="B7" s="4">
        <v>1334.7</v>
      </c>
      <c r="C7" s="4">
        <v>356.2</v>
      </c>
      <c r="D7" s="4">
        <f>B7-C7</f>
        <v>978.5</v>
      </c>
      <c r="E7" s="5">
        <f>IFERROR(D7/C7,0)</f>
        <v>2.7470522178551375</v>
      </c>
      <c r="F7" s="4">
        <v>1350</v>
      </c>
      <c r="G7" s="4">
        <f>B7-F7</f>
        <v>-15.299999999999955</v>
      </c>
      <c r="H7" s="5">
        <f>IFERROR(G7/F7,0)</f>
        <v>-1.1333333333333299E-2</v>
      </c>
    </row>
    <row r="8" spans="1:8" x14ac:dyDescent="0.25">
      <c r="A8" t="s">
        <v>7</v>
      </c>
      <c r="B8" s="6">
        <v>65</v>
      </c>
      <c r="C8" s="6">
        <v>17</v>
      </c>
      <c r="D8" s="6">
        <f>B8-C8</f>
        <v>48</v>
      </c>
      <c r="E8" s="5">
        <f>IFERROR(D8/C8,0)</f>
        <v>2.8235294117647061</v>
      </c>
      <c r="F8" s="6">
        <v>64</v>
      </c>
      <c r="G8" s="6">
        <f>B8-F8</f>
        <v>1</v>
      </c>
      <c r="H8" s="5">
        <f>IFERROR(G8/F8,0)</f>
        <v>1.5625E-2</v>
      </c>
    </row>
    <row r="9" spans="1:8" x14ac:dyDescent="0.25">
      <c r="A9" t="s">
        <v>8</v>
      </c>
      <c r="B9" s="7">
        <f>B7/B8</f>
        <v>20.533846153846156</v>
      </c>
      <c r="C9" s="7">
        <f>C7/C8</f>
        <v>20.952941176470588</v>
      </c>
      <c r="D9" s="7">
        <f>B9-C9</f>
        <v>-0.41909502262443254</v>
      </c>
      <c r="E9" s="5">
        <f>IFERROR(D9/C9,0)</f>
        <v>-2.0001727637887011E-2</v>
      </c>
      <c r="F9" s="7">
        <f>F7/F8</f>
        <v>21.09375</v>
      </c>
      <c r="G9" s="7">
        <f>B9-F9</f>
        <v>-0.55990384615384414</v>
      </c>
      <c r="H9" s="5">
        <f>IFERROR(G9/F9,0)</f>
        <v>-2.6543589743589648E-2</v>
      </c>
    </row>
    <row r="10" spans="1:8" x14ac:dyDescent="0.25">
      <c r="A10" s="3" t="s">
        <v>10</v>
      </c>
    </row>
    <row r="11" spans="1:8" x14ac:dyDescent="0.25">
      <c r="A11" t="s">
        <v>6</v>
      </c>
      <c r="B11" s="4">
        <f>SUM(B3,B7)</f>
        <v>7012.7</v>
      </c>
      <c r="C11" s="4">
        <f>SUM(C3,C7)</f>
        <v>5643.8</v>
      </c>
      <c r="D11" s="4">
        <f>B11-C11</f>
        <v>1368.8999999999996</v>
      </c>
      <c r="E11" s="5">
        <f>IFERROR(D11/C11,0)</f>
        <v>0.2425493461851943</v>
      </c>
      <c r="F11" s="4">
        <f>SUM(F3,F7)</f>
        <v>6970</v>
      </c>
      <c r="G11" s="4">
        <f>B11-F11</f>
        <v>42.699999999999818</v>
      </c>
      <c r="H11" s="5">
        <f>IFERROR(G11/F11,0)</f>
        <v>6.1262553802008349E-3</v>
      </c>
    </row>
    <row r="12" spans="1:8" x14ac:dyDescent="0.25">
      <c r="A12" t="s">
        <v>7</v>
      </c>
      <c r="B12" s="6">
        <f>SUM(B4,B8)</f>
        <v>299</v>
      </c>
      <c r="C12" s="6">
        <f>SUM(C4,C8)</f>
        <v>237</v>
      </c>
      <c r="D12" s="6">
        <f>B12-C12</f>
        <v>62</v>
      </c>
      <c r="E12" s="5">
        <f>IFERROR(D12/C12,0)</f>
        <v>0.26160337552742619</v>
      </c>
      <c r="F12" s="6">
        <f>SUM(F4,F8)</f>
        <v>294</v>
      </c>
      <c r="G12" s="6">
        <f>B12-F12</f>
        <v>5</v>
      </c>
      <c r="H12" s="5">
        <f>IFERROR(G12/F12,0)</f>
        <v>1.7006802721088437E-2</v>
      </c>
    </row>
    <row r="13" spans="1:8" x14ac:dyDescent="0.25">
      <c r="A13" t="s">
        <v>8</v>
      </c>
      <c r="B13" s="7">
        <f>B11/B12</f>
        <v>23.453846153846154</v>
      </c>
      <c r="C13" s="7">
        <f>C11/C12</f>
        <v>23.813502109704643</v>
      </c>
      <c r="D13" s="7">
        <f>B13-C13</f>
        <v>-0.35965595585848931</v>
      </c>
      <c r="E13" s="5">
        <f>IFERROR(D13/C13,0)</f>
        <v>-1.5103026602371091E-2</v>
      </c>
      <c r="F13" s="7">
        <f>F11/F12</f>
        <v>23.707482993197278</v>
      </c>
      <c r="G13" s="7">
        <f>B13-F13</f>
        <v>-0.25363683935112391</v>
      </c>
      <c r="H13" s="5">
        <f>IFERROR(G13/F13,0)</f>
        <v>-1.0698598388698771E-2</v>
      </c>
    </row>
  </sheetData>
  <conditionalFormatting sqref="A2:H13">
    <cfRule type="expression" dxfId="11" priority="1">
      <formula>AND($A$1&lt;&gt;"Review",MOD(SUBTOTAL(3,$A$1:$A2),2)=0)</formula>
    </cfRule>
    <cfRule type="expression" dxfId="10" priority="2">
      <formula>AND(UPPER($A$1)&lt;&gt;"REVIEW",MOD(SUBTOTAL(3,$A$1:$A2),2)=1)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13"/>
  <sheetViews>
    <sheetView workbookViewId="0"/>
  </sheetViews>
  <sheetFormatPr defaultRowHeight="15" x14ac:dyDescent="0.25"/>
  <cols>
    <col min="1" max="1" width="17.28515625" bestFit="1" customWidth="1"/>
    <col min="2" max="4" width="9.5703125" bestFit="1" customWidth="1"/>
    <col min="5" max="5" width="7.140625" bestFit="1" customWidth="1"/>
    <col min="6" max="6" width="9.5703125" bestFit="1" customWidth="1"/>
    <col min="7" max="7" width="7.7109375" bestFit="1" customWidth="1"/>
    <col min="8" max="8" width="6.5703125" bestFit="1" customWidth="1"/>
  </cols>
  <sheetData>
    <row r="1" spans="1:8" x14ac:dyDescent="0.2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2</v>
      </c>
      <c r="H1" s="2" t="s">
        <v>3</v>
      </c>
    </row>
    <row r="2" spans="1:8" x14ac:dyDescent="0.25">
      <c r="A2" s="3" t="s">
        <v>5</v>
      </c>
    </row>
    <row r="3" spans="1:8" x14ac:dyDescent="0.25">
      <c r="A3" t="s">
        <v>6</v>
      </c>
      <c r="B3" s="4">
        <v>5678</v>
      </c>
      <c r="C3" s="4">
        <v>5287.6</v>
      </c>
      <c r="D3" s="4">
        <f>B3-C3</f>
        <v>390.39999999999964</v>
      </c>
      <c r="E3" s="5">
        <f>IFERROR(D3/C3,0)</f>
        <v>7.3833118995385361E-2</v>
      </c>
      <c r="F3" s="4">
        <v>5620</v>
      </c>
      <c r="G3" s="4">
        <f>B3-F3</f>
        <v>58</v>
      </c>
      <c r="H3" s="5">
        <f>IFERROR(G3/F3,0)</f>
        <v>1.0320284697508897E-2</v>
      </c>
    </row>
    <row r="4" spans="1:8" x14ac:dyDescent="0.25">
      <c r="A4" t="s">
        <v>7</v>
      </c>
      <c r="B4" s="6">
        <v>234</v>
      </c>
      <c r="C4" s="6">
        <v>220</v>
      </c>
      <c r="D4" s="6">
        <f>B4-C4</f>
        <v>14</v>
      </c>
      <c r="E4" s="5">
        <f>IFERROR(D4/C4,0)</f>
        <v>6.363636363636363E-2</v>
      </c>
      <c r="F4" s="6">
        <v>230</v>
      </c>
      <c r="G4" s="6">
        <f>B4-F4</f>
        <v>4</v>
      </c>
      <c r="H4" s="5">
        <f>IFERROR(G4/F4,0)</f>
        <v>1.7391304347826087E-2</v>
      </c>
    </row>
    <row r="5" spans="1:8" x14ac:dyDescent="0.25">
      <c r="A5" t="s">
        <v>8</v>
      </c>
      <c r="B5" s="7">
        <f>B3/B4</f>
        <v>24.264957264957264</v>
      </c>
      <c r="C5" s="7">
        <f>C3/C4</f>
        <v>24.034545454545455</v>
      </c>
      <c r="D5" s="7">
        <f>B5-C5</f>
        <v>0.23041181041180891</v>
      </c>
      <c r="E5" s="5">
        <f>IFERROR(D5/C5,0)</f>
        <v>9.5866930725845307E-3</v>
      </c>
      <c r="F5" s="7">
        <f>F3/F4</f>
        <v>24.434782608695652</v>
      </c>
      <c r="G5" s="7">
        <f>B5-F5</f>
        <v>-0.16982534373838831</v>
      </c>
      <c r="H5" s="5">
        <f>IFERROR(G5/F5,0)</f>
        <v>-6.950147519542582E-3</v>
      </c>
    </row>
    <row r="6" spans="1:8" x14ac:dyDescent="0.25">
      <c r="A6" s="3" t="s">
        <v>9</v>
      </c>
    </row>
    <row r="7" spans="1:8" x14ac:dyDescent="0.25">
      <c r="A7" t="s">
        <v>6</v>
      </c>
      <c r="B7" s="4">
        <v>1334.7</v>
      </c>
      <c r="C7" s="4">
        <v>356.2</v>
      </c>
      <c r="D7" s="4">
        <f>B7-C7</f>
        <v>978.5</v>
      </c>
      <c r="E7" s="5">
        <f>IFERROR(D7/C7,0)</f>
        <v>2.7470522178551375</v>
      </c>
      <c r="F7" s="4">
        <v>1350</v>
      </c>
      <c r="G7" s="4">
        <f>B7-F7</f>
        <v>-15.299999999999955</v>
      </c>
      <c r="H7" s="5">
        <f>IFERROR(G7/F7,0)</f>
        <v>-1.1333333333333299E-2</v>
      </c>
    </row>
    <row r="8" spans="1:8" x14ac:dyDescent="0.25">
      <c r="A8" t="s">
        <v>7</v>
      </c>
      <c r="B8" s="6">
        <v>65</v>
      </c>
      <c r="C8" s="6">
        <v>17</v>
      </c>
      <c r="D8" s="6">
        <f>B8-C8</f>
        <v>48</v>
      </c>
      <c r="E8" s="5">
        <f>IFERROR(D8/C8,0)</f>
        <v>2.8235294117647061</v>
      </c>
      <c r="F8" s="6">
        <v>64</v>
      </c>
      <c r="G8" s="6">
        <f>B8-F8</f>
        <v>1</v>
      </c>
      <c r="H8" s="5">
        <f>IFERROR(G8/F8,0)</f>
        <v>1.5625E-2</v>
      </c>
    </row>
    <row r="9" spans="1:8" x14ac:dyDescent="0.25">
      <c r="A9" t="s">
        <v>8</v>
      </c>
      <c r="B9" s="7">
        <f>B7/B8</f>
        <v>20.533846153846156</v>
      </c>
      <c r="C9" s="7">
        <f>C7/C8</f>
        <v>20.952941176470588</v>
      </c>
      <c r="D9" s="7">
        <f>B9-C9</f>
        <v>-0.41909502262443254</v>
      </c>
      <c r="E9" s="5">
        <f>IFERROR(D9/C9,0)</f>
        <v>-2.0001727637887011E-2</v>
      </c>
      <c r="F9" s="7">
        <f>F7/F8</f>
        <v>21.09375</v>
      </c>
      <c r="G9" s="7">
        <f>B9-F9</f>
        <v>-0.55990384615384414</v>
      </c>
      <c r="H9" s="5">
        <f>IFERROR(G9/F9,0)</f>
        <v>-2.6543589743589648E-2</v>
      </c>
    </row>
    <row r="10" spans="1:8" x14ac:dyDescent="0.25">
      <c r="A10" s="3" t="s">
        <v>10</v>
      </c>
    </row>
    <row r="11" spans="1:8" x14ac:dyDescent="0.25">
      <c r="A11" t="s">
        <v>6</v>
      </c>
      <c r="B11" s="4">
        <f>SUM(B3,B7)</f>
        <v>7012.7</v>
      </c>
      <c r="C11" s="4">
        <f>SUM(C3,C7)</f>
        <v>5643.8</v>
      </c>
      <c r="D11" s="4">
        <f>B11-C11</f>
        <v>1368.8999999999996</v>
      </c>
      <c r="E11" s="5">
        <f>IFERROR(D11/C11,0)</f>
        <v>0.2425493461851943</v>
      </c>
      <c r="F11" s="4">
        <f>SUM(F3,F7)</f>
        <v>6970</v>
      </c>
      <c r="G11" s="4">
        <f>B11-F11</f>
        <v>42.699999999999818</v>
      </c>
      <c r="H11" s="5">
        <f>IFERROR(G11/F11,0)</f>
        <v>6.1262553802008349E-3</v>
      </c>
    </row>
    <row r="12" spans="1:8" x14ac:dyDescent="0.25">
      <c r="A12" t="s">
        <v>7</v>
      </c>
      <c r="B12" s="6">
        <f>SUM(B4,B8)</f>
        <v>299</v>
      </c>
      <c r="C12" s="6">
        <f>SUM(C4,C8)</f>
        <v>237</v>
      </c>
      <c r="D12" s="6">
        <f>B12-C12</f>
        <v>62</v>
      </c>
      <c r="E12" s="5">
        <f>IFERROR(D12/C12,0)</f>
        <v>0.26160337552742619</v>
      </c>
      <c r="F12" s="6">
        <f>SUM(F4,F8)</f>
        <v>294</v>
      </c>
      <c r="G12" s="6">
        <f>B12-F12</f>
        <v>5</v>
      </c>
      <c r="H12" s="5">
        <f>IFERROR(G12/F12,0)</f>
        <v>1.7006802721088437E-2</v>
      </c>
    </row>
    <row r="13" spans="1:8" x14ac:dyDescent="0.25">
      <c r="A13" t="s">
        <v>8</v>
      </c>
      <c r="B13" s="7">
        <f>B11/B12</f>
        <v>23.453846153846154</v>
      </c>
      <c r="C13" s="7">
        <f>C11/C12</f>
        <v>23.813502109704643</v>
      </c>
      <c r="D13" s="7">
        <f>B13-C13</f>
        <v>-0.35965595585848931</v>
      </c>
      <c r="E13" s="5">
        <f>IFERROR(D13/C13,0)</f>
        <v>-1.5103026602371091E-2</v>
      </c>
      <c r="F13" s="7">
        <f>F11/F12</f>
        <v>23.707482993197278</v>
      </c>
      <c r="G13" s="7">
        <f>B13-F13</f>
        <v>-0.25363683935112391</v>
      </c>
      <c r="H13" s="5">
        <f>IFERROR(G13/F13,0)</f>
        <v>-1.0698598388698771E-2</v>
      </c>
    </row>
  </sheetData>
  <conditionalFormatting sqref="A2:H13">
    <cfRule type="expression" dxfId="9" priority="1">
      <formula>AND($A$1&lt;&gt;"Review",MOD(SUBTOTAL(3,$A$1:$A2),2)=0)</formula>
    </cfRule>
    <cfRule type="expression" dxfId="8" priority="2">
      <formula>AND(UPPER($A$1)&lt;&gt;"REVIEW",MOD(SUBTOTAL(3,$A$1:$A2),2)=1)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13"/>
  <sheetViews>
    <sheetView workbookViewId="0"/>
  </sheetViews>
  <sheetFormatPr defaultRowHeight="15" x14ac:dyDescent="0.25"/>
  <cols>
    <col min="1" max="1" width="17.28515625" bestFit="1" customWidth="1"/>
    <col min="2" max="4" width="9.5703125" bestFit="1" customWidth="1"/>
    <col min="5" max="5" width="7.140625" bestFit="1" customWidth="1"/>
    <col min="6" max="6" width="9.5703125" bestFit="1" customWidth="1"/>
    <col min="7" max="7" width="7.7109375" bestFit="1" customWidth="1"/>
    <col min="8" max="8" width="6.5703125" bestFit="1" customWidth="1"/>
  </cols>
  <sheetData>
    <row r="1" spans="1:8" x14ac:dyDescent="0.2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2</v>
      </c>
      <c r="H1" s="2" t="s">
        <v>3</v>
      </c>
    </row>
    <row r="2" spans="1:8" x14ac:dyDescent="0.25">
      <c r="A2" s="3" t="s">
        <v>5</v>
      </c>
    </row>
    <row r="3" spans="1:8" x14ac:dyDescent="0.25">
      <c r="A3" t="s">
        <v>6</v>
      </c>
      <c r="B3" s="4">
        <v>5678</v>
      </c>
      <c r="C3" s="4">
        <v>5287.6</v>
      </c>
      <c r="D3" s="4">
        <f>B3-C3</f>
        <v>390.39999999999964</v>
      </c>
      <c r="E3" s="5">
        <f>IFERROR(D3/C3,0)</f>
        <v>7.3833118995385361E-2</v>
      </c>
      <c r="F3" s="4">
        <v>5620</v>
      </c>
      <c r="G3" s="4">
        <f>B3-F3</f>
        <v>58</v>
      </c>
      <c r="H3" s="5">
        <f>IFERROR(G3/F3,0)</f>
        <v>1.0320284697508897E-2</v>
      </c>
    </row>
    <row r="4" spans="1:8" x14ac:dyDescent="0.25">
      <c r="A4" t="s">
        <v>7</v>
      </c>
      <c r="B4" s="6">
        <v>234</v>
      </c>
      <c r="C4" s="6">
        <v>220</v>
      </c>
      <c r="D4" s="6">
        <f>B4-C4</f>
        <v>14</v>
      </c>
      <c r="E4" s="5">
        <f>IFERROR(D4/C4,0)</f>
        <v>6.363636363636363E-2</v>
      </c>
      <c r="F4" s="6">
        <v>230</v>
      </c>
      <c r="G4" s="6">
        <f>B4-F4</f>
        <v>4</v>
      </c>
      <c r="H4" s="5">
        <f>IFERROR(G4/F4,0)</f>
        <v>1.7391304347826087E-2</v>
      </c>
    </row>
    <row r="5" spans="1:8" x14ac:dyDescent="0.25">
      <c r="A5" t="s">
        <v>8</v>
      </c>
      <c r="B5" s="7">
        <f>B3/B4</f>
        <v>24.264957264957264</v>
      </c>
      <c r="C5" s="7">
        <f>C3/C4</f>
        <v>24.034545454545455</v>
      </c>
      <c r="D5" s="7">
        <f>B5-C5</f>
        <v>0.23041181041180891</v>
      </c>
      <c r="E5" s="5">
        <f>IFERROR(D5/C5,0)</f>
        <v>9.5866930725845307E-3</v>
      </c>
      <c r="F5" s="7">
        <f>F3/F4</f>
        <v>24.434782608695652</v>
      </c>
      <c r="G5" s="7">
        <f>B5-F5</f>
        <v>-0.16982534373838831</v>
      </c>
      <c r="H5" s="5">
        <f>IFERROR(G5/F5,0)</f>
        <v>-6.950147519542582E-3</v>
      </c>
    </row>
    <row r="6" spans="1:8" x14ac:dyDescent="0.25">
      <c r="A6" s="3" t="s">
        <v>9</v>
      </c>
    </row>
    <row r="7" spans="1:8" x14ac:dyDescent="0.25">
      <c r="A7" t="s">
        <v>6</v>
      </c>
      <c r="B7" s="4">
        <v>1334.7</v>
      </c>
      <c r="C7" s="4">
        <v>356.2</v>
      </c>
      <c r="D7" s="4">
        <f>B7-C7</f>
        <v>978.5</v>
      </c>
      <c r="E7" s="5">
        <f>IFERROR(D7/C7,0)</f>
        <v>2.7470522178551375</v>
      </c>
      <c r="F7" s="4">
        <v>1350</v>
      </c>
      <c r="G7" s="4">
        <f>B7-F7</f>
        <v>-15.299999999999955</v>
      </c>
      <c r="H7" s="5">
        <f>IFERROR(G7/F7,0)</f>
        <v>-1.1333333333333299E-2</v>
      </c>
    </row>
    <row r="8" spans="1:8" x14ac:dyDescent="0.25">
      <c r="A8" t="s">
        <v>7</v>
      </c>
      <c r="B8" s="6">
        <v>65</v>
      </c>
      <c r="C8" s="6">
        <v>17</v>
      </c>
      <c r="D8" s="6">
        <f>B8-C8</f>
        <v>48</v>
      </c>
      <c r="E8" s="5">
        <f>IFERROR(D8/C8,0)</f>
        <v>2.8235294117647061</v>
      </c>
      <c r="F8" s="6">
        <v>64</v>
      </c>
      <c r="G8" s="6">
        <f>B8-F8</f>
        <v>1</v>
      </c>
      <c r="H8" s="5">
        <f>IFERROR(G8/F8,0)</f>
        <v>1.5625E-2</v>
      </c>
    </row>
    <row r="9" spans="1:8" x14ac:dyDescent="0.25">
      <c r="A9" t="s">
        <v>8</v>
      </c>
      <c r="B9" s="7">
        <f>B7/B8</f>
        <v>20.533846153846156</v>
      </c>
      <c r="C9" s="7">
        <f>C7/C8</f>
        <v>20.952941176470588</v>
      </c>
      <c r="D9" s="7">
        <f>B9-C9</f>
        <v>-0.41909502262443254</v>
      </c>
      <c r="E9" s="5">
        <f>IFERROR(D9/C9,0)</f>
        <v>-2.0001727637887011E-2</v>
      </c>
      <c r="F9" s="7">
        <f>F7/F8</f>
        <v>21.09375</v>
      </c>
      <c r="G9" s="7">
        <f>B9-F9</f>
        <v>-0.55990384615384414</v>
      </c>
      <c r="H9" s="5">
        <f>IFERROR(G9/F9,0)</f>
        <v>-2.6543589743589648E-2</v>
      </c>
    </row>
    <row r="10" spans="1:8" x14ac:dyDescent="0.25">
      <c r="A10" s="3" t="s">
        <v>10</v>
      </c>
    </row>
    <row r="11" spans="1:8" x14ac:dyDescent="0.25">
      <c r="A11" t="s">
        <v>6</v>
      </c>
      <c r="B11" s="4">
        <f>SUM(B3,B7)</f>
        <v>7012.7</v>
      </c>
      <c r="C11" s="4">
        <f>SUM(C3,C7)</f>
        <v>5643.8</v>
      </c>
      <c r="D11" s="4">
        <f>B11-C11</f>
        <v>1368.8999999999996</v>
      </c>
      <c r="E11" s="5">
        <f>IFERROR(D11/C11,0)</f>
        <v>0.2425493461851943</v>
      </c>
      <c r="F11" s="4">
        <f>SUM(F3,F7)</f>
        <v>6970</v>
      </c>
      <c r="G11" s="4">
        <f>B11-F11</f>
        <v>42.699999999999818</v>
      </c>
      <c r="H11" s="5">
        <f>IFERROR(G11/F11,0)</f>
        <v>6.1262553802008349E-3</v>
      </c>
    </row>
    <row r="12" spans="1:8" x14ac:dyDescent="0.25">
      <c r="A12" t="s">
        <v>7</v>
      </c>
      <c r="B12" s="6">
        <f>SUM(B4,B8)</f>
        <v>299</v>
      </c>
      <c r="C12" s="6">
        <f>SUM(C4,C8)</f>
        <v>237</v>
      </c>
      <c r="D12" s="6">
        <f>B12-C12</f>
        <v>62</v>
      </c>
      <c r="E12" s="5">
        <f>IFERROR(D12/C12,0)</f>
        <v>0.26160337552742619</v>
      </c>
      <c r="F12" s="6">
        <f>SUM(F4,F8)</f>
        <v>294</v>
      </c>
      <c r="G12" s="6">
        <f>B12-F12</f>
        <v>5</v>
      </c>
      <c r="H12" s="5">
        <f>IFERROR(G12/F12,0)</f>
        <v>1.7006802721088437E-2</v>
      </c>
    </row>
    <row r="13" spans="1:8" x14ac:dyDescent="0.25">
      <c r="A13" t="s">
        <v>8</v>
      </c>
      <c r="B13" s="7">
        <f>B11/B12</f>
        <v>23.453846153846154</v>
      </c>
      <c r="C13" s="7">
        <f>C11/C12</f>
        <v>23.813502109704643</v>
      </c>
      <c r="D13" s="7">
        <f>B13-C13</f>
        <v>-0.35965595585848931</v>
      </c>
      <c r="E13" s="5">
        <f>IFERROR(D13/C13,0)</f>
        <v>-1.5103026602371091E-2</v>
      </c>
      <c r="F13" s="7">
        <f>F11/F12</f>
        <v>23.707482993197278</v>
      </c>
      <c r="G13" s="7">
        <f>B13-F13</f>
        <v>-0.25363683935112391</v>
      </c>
      <c r="H13" s="5">
        <f>IFERROR(G13/F13,0)</f>
        <v>-1.0698598388698771E-2</v>
      </c>
    </row>
  </sheetData>
  <conditionalFormatting sqref="A2:H13">
    <cfRule type="expression" dxfId="15" priority="1">
      <formula>AND($A$1&lt;&gt;"Review",MOD(SUBTOTAL(3,$A$1:$A2),2)=0)</formula>
    </cfRule>
    <cfRule type="expression" dxfId="14" priority="2">
      <formula>AND(UPPER($A$1)&lt;&gt;"REVIEW",MOD(SUBTOTAL(3,$A$1:$A2),2)=1)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3"/>
  <sheetViews>
    <sheetView workbookViewId="0"/>
  </sheetViews>
  <sheetFormatPr defaultRowHeight="15" x14ac:dyDescent="0.25"/>
  <cols>
    <col min="1" max="1" width="17.28515625" bestFit="1" customWidth="1"/>
    <col min="2" max="4" width="9.5703125" bestFit="1" customWidth="1"/>
    <col min="5" max="5" width="7.140625" bestFit="1" customWidth="1"/>
    <col min="6" max="6" width="9.5703125" bestFit="1" customWidth="1"/>
    <col min="7" max="7" width="7.7109375" bestFit="1" customWidth="1"/>
    <col min="8" max="8" width="6.5703125" bestFit="1" customWidth="1"/>
  </cols>
  <sheetData>
    <row r="1" spans="1:8" x14ac:dyDescent="0.2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2</v>
      </c>
      <c r="H1" s="2" t="s">
        <v>3</v>
      </c>
    </row>
    <row r="2" spans="1:8" x14ac:dyDescent="0.25">
      <c r="A2" s="3" t="s">
        <v>5</v>
      </c>
    </row>
    <row r="3" spans="1:8" x14ac:dyDescent="0.25">
      <c r="A3" t="s">
        <v>6</v>
      </c>
      <c r="B3" s="4">
        <v>5678</v>
      </c>
      <c r="C3" s="4">
        <v>5287.6</v>
      </c>
      <c r="D3" s="4">
        <f>B3-C3</f>
        <v>390.39999999999964</v>
      </c>
      <c r="E3" s="5">
        <f>IFERROR(D3/C3,0)</f>
        <v>7.3833118995385361E-2</v>
      </c>
      <c r="F3" s="4">
        <v>5620</v>
      </c>
      <c r="G3" s="4">
        <f>B3-F3</f>
        <v>58</v>
      </c>
      <c r="H3" s="5">
        <f>IFERROR(G3/F3,0)</f>
        <v>1.0320284697508897E-2</v>
      </c>
    </row>
    <row r="4" spans="1:8" x14ac:dyDescent="0.25">
      <c r="A4" t="s">
        <v>7</v>
      </c>
      <c r="B4" s="6">
        <v>234</v>
      </c>
      <c r="C4" s="6">
        <v>220</v>
      </c>
      <c r="D4" s="6">
        <f>B4-C4</f>
        <v>14</v>
      </c>
      <c r="E4" s="5">
        <f>IFERROR(D4/C4,0)</f>
        <v>6.363636363636363E-2</v>
      </c>
      <c r="F4" s="6">
        <v>230</v>
      </c>
      <c r="G4" s="6">
        <f>B4-F4</f>
        <v>4</v>
      </c>
      <c r="H4" s="5">
        <f>IFERROR(G4/F4,0)</f>
        <v>1.7391304347826087E-2</v>
      </c>
    </row>
    <row r="5" spans="1:8" x14ac:dyDescent="0.25">
      <c r="A5" t="s">
        <v>8</v>
      </c>
      <c r="B5" s="7">
        <f>B3/B4</f>
        <v>24.264957264957264</v>
      </c>
      <c r="C5" s="7">
        <f>C3/C4</f>
        <v>24.034545454545455</v>
      </c>
      <c r="D5" s="7">
        <f>B5-C5</f>
        <v>0.23041181041180891</v>
      </c>
      <c r="E5" s="5">
        <f>IFERROR(D5/C5,0)</f>
        <v>9.5866930725845307E-3</v>
      </c>
      <c r="F5" s="7">
        <f>F3/F4</f>
        <v>24.434782608695652</v>
      </c>
      <c r="G5" s="7">
        <f>B5-F5</f>
        <v>-0.16982534373838831</v>
      </c>
      <c r="H5" s="5">
        <f>IFERROR(G5/F5,0)</f>
        <v>-6.950147519542582E-3</v>
      </c>
    </row>
    <row r="6" spans="1:8" x14ac:dyDescent="0.25">
      <c r="A6" s="3" t="s">
        <v>9</v>
      </c>
    </row>
    <row r="7" spans="1:8" x14ac:dyDescent="0.25">
      <c r="A7" t="s">
        <v>6</v>
      </c>
      <c r="B7" s="4">
        <v>1334.7</v>
      </c>
      <c r="C7" s="4">
        <v>356.2</v>
      </c>
      <c r="D7" s="4">
        <f>B7-C7</f>
        <v>978.5</v>
      </c>
      <c r="E7" s="5">
        <f>IFERROR(D7/C7,0)</f>
        <v>2.7470522178551375</v>
      </c>
      <c r="F7" s="4">
        <v>1350</v>
      </c>
      <c r="G7" s="4">
        <f>B7-F7</f>
        <v>-15.299999999999955</v>
      </c>
      <c r="H7" s="5">
        <f>IFERROR(G7/F7,0)</f>
        <v>-1.1333333333333299E-2</v>
      </c>
    </row>
    <row r="8" spans="1:8" x14ac:dyDescent="0.25">
      <c r="A8" t="s">
        <v>7</v>
      </c>
      <c r="B8" s="6">
        <v>65</v>
      </c>
      <c r="C8" s="6">
        <v>17</v>
      </c>
      <c r="D8" s="6">
        <f>B8-C8</f>
        <v>48</v>
      </c>
      <c r="E8" s="5">
        <f>IFERROR(D8/C8,0)</f>
        <v>2.8235294117647061</v>
      </c>
      <c r="F8" s="6">
        <v>64</v>
      </c>
      <c r="G8" s="6">
        <f>B8-F8</f>
        <v>1</v>
      </c>
      <c r="H8" s="5">
        <f>IFERROR(G8/F8,0)</f>
        <v>1.5625E-2</v>
      </c>
    </row>
    <row r="9" spans="1:8" x14ac:dyDescent="0.25">
      <c r="A9" t="s">
        <v>8</v>
      </c>
      <c r="B9" s="7">
        <f>B7/B8</f>
        <v>20.533846153846156</v>
      </c>
      <c r="C9" s="7">
        <f>C7/C8</f>
        <v>20.952941176470588</v>
      </c>
      <c r="D9" s="7">
        <f>B9-C9</f>
        <v>-0.41909502262443254</v>
      </c>
      <c r="E9" s="5">
        <f>IFERROR(D9/C9,0)</f>
        <v>-2.0001727637887011E-2</v>
      </c>
      <c r="F9" s="7">
        <f>F7/F8</f>
        <v>21.09375</v>
      </c>
      <c r="G9" s="7">
        <f>B9-F9</f>
        <v>-0.55990384615384414</v>
      </c>
      <c r="H9" s="5">
        <f>IFERROR(G9/F9,0)</f>
        <v>-2.6543589743589648E-2</v>
      </c>
    </row>
    <row r="10" spans="1:8" x14ac:dyDescent="0.25">
      <c r="A10" s="3" t="s">
        <v>10</v>
      </c>
    </row>
    <row r="11" spans="1:8" x14ac:dyDescent="0.25">
      <c r="A11" t="s">
        <v>6</v>
      </c>
      <c r="B11" s="4">
        <f>SUM(B3,B7)</f>
        <v>7012.7</v>
      </c>
      <c r="C11" s="4">
        <f>SUM(C3,C7)</f>
        <v>5643.8</v>
      </c>
      <c r="D11" s="4">
        <f>B11-C11</f>
        <v>1368.8999999999996</v>
      </c>
      <c r="E11" s="5">
        <f>IFERROR(D11/C11,0)</f>
        <v>0.2425493461851943</v>
      </c>
      <c r="F11" s="4">
        <f>SUM(F3,F7)</f>
        <v>6970</v>
      </c>
      <c r="G11" s="4">
        <f>B11-F11</f>
        <v>42.699999999999818</v>
      </c>
      <c r="H11" s="5">
        <f>IFERROR(G11/F11,0)</f>
        <v>6.1262553802008349E-3</v>
      </c>
    </row>
    <row r="12" spans="1:8" x14ac:dyDescent="0.25">
      <c r="A12" t="s">
        <v>7</v>
      </c>
      <c r="B12" s="6">
        <f>SUM(B4,B8)</f>
        <v>299</v>
      </c>
      <c r="C12" s="6">
        <f>SUM(C4,C8)</f>
        <v>237</v>
      </c>
      <c r="D12" s="6">
        <f>B12-C12</f>
        <v>62</v>
      </c>
      <c r="E12" s="5">
        <f>IFERROR(D12/C12,0)</f>
        <v>0.26160337552742619</v>
      </c>
      <c r="F12" s="6">
        <f>SUM(F4,F8)</f>
        <v>294</v>
      </c>
      <c r="G12" s="6">
        <f>B12-F12</f>
        <v>5</v>
      </c>
      <c r="H12" s="5">
        <f>IFERROR(G12/F12,0)</f>
        <v>1.7006802721088437E-2</v>
      </c>
    </row>
    <row r="13" spans="1:8" x14ac:dyDescent="0.25">
      <c r="A13" t="s">
        <v>8</v>
      </c>
      <c r="B13" s="7">
        <f>B11/B12</f>
        <v>23.453846153846154</v>
      </c>
      <c r="C13" s="7">
        <f>C11/C12</f>
        <v>23.813502109704643</v>
      </c>
      <c r="D13" s="7">
        <f>B13-C13</f>
        <v>-0.35965595585848931</v>
      </c>
      <c r="E13" s="5">
        <f>IFERROR(D13/C13,0)</f>
        <v>-1.5103026602371091E-2</v>
      </c>
      <c r="F13" s="7">
        <f>F11/F12</f>
        <v>23.707482993197278</v>
      </c>
      <c r="G13" s="7">
        <f>B13-F13</f>
        <v>-0.25363683935112391</v>
      </c>
      <c r="H13" s="5">
        <f>IFERROR(G13/F13,0)</f>
        <v>-1.0698598388698771E-2</v>
      </c>
    </row>
  </sheetData>
  <conditionalFormatting sqref="A2:H13">
    <cfRule type="expression" dxfId="17" priority="1">
      <formula>AND($A$1&lt;&gt;"Review",MOD(SUBTOTAL(3,$A$1:$A2),2)=0)</formula>
    </cfRule>
    <cfRule type="expression" dxfId="16" priority="2">
      <formula>AND(UPPER($A$1)&lt;&gt;"REVIEW",MOD(SUBTOTAL(3,$A$1:$A2),2)=1)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13"/>
  <sheetViews>
    <sheetView workbookViewId="0"/>
  </sheetViews>
  <sheetFormatPr defaultRowHeight="15" x14ac:dyDescent="0.25"/>
  <cols>
    <col min="1" max="1" width="17.28515625" bestFit="1" customWidth="1"/>
    <col min="2" max="4" width="9.5703125" bestFit="1" customWidth="1"/>
    <col min="5" max="5" width="7.140625" bestFit="1" customWidth="1"/>
    <col min="6" max="6" width="9.5703125" bestFit="1" customWidth="1"/>
    <col min="7" max="7" width="7.7109375" bestFit="1" customWidth="1"/>
    <col min="8" max="8" width="6.5703125" bestFit="1" customWidth="1"/>
  </cols>
  <sheetData>
    <row r="1" spans="1:8" x14ac:dyDescent="0.2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2</v>
      </c>
      <c r="H1" s="2" t="s">
        <v>3</v>
      </c>
    </row>
    <row r="2" spans="1:8" x14ac:dyDescent="0.25">
      <c r="A2" s="3" t="s">
        <v>5</v>
      </c>
    </row>
    <row r="3" spans="1:8" x14ac:dyDescent="0.25">
      <c r="A3" t="s">
        <v>6</v>
      </c>
      <c r="B3" s="4">
        <v>5678</v>
      </c>
      <c r="C3" s="4">
        <v>5287.6</v>
      </c>
      <c r="D3" s="4">
        <f>B3-C3</f>
        <v>390.39999999999964</v>
      </c>
      <c r="E3" s="5">
        <f>IFERROR(D3/C3,0)</f>
        <v>7.3833118995385361E-2</v>
      </c>
      <c r="F3" s="4">
        <v>5620</v>
      </c>
      <c r="G3" s="4">
        <f>B3-F3</f>
        <v>58</v>
      </c>
      <c r="H3" s="5">
        <f>IFERROR(G3/F3,0)</f>
        <v>1.0320284697508897E-2</v>
      </c>
    </row>
    <row r="4" spans="1:8" x14ac:dyDescent="0.25">
      <c r="A4" t="s">
        <v>7</v>
      </c>
      <c r="B4" s="6">
        <v>234</v>
      </c>
      <c r="C4" s="6">
        <v>220</v>
      </c>
      <c r="D4" s="6">
        <f>B4-C4</f>
        <v>14</v>
      </c>
      <c r="E4" s="5">
        <f>IFERROR(D4/C4,0)</f>
        <v>6.363636363636363E-2</v>
      </c>
      <c r="F4" s="6">
        <v>230</v>
      </c>
      <c r="G4" s="6">
        <f>B4-F4</f>
        <v>4</v>
      </c>
      <c r="H4" s="5">
        <f>IFERROR(G4/F4,0)</f>
        <v>1.7391304347826087E-2</v>
      </c>
    </row>
    <row r="5" spans="1:8" x14ac:dyDescent="0.25">
      <c r="A5" t="s">
        <v>8</v>
      </c>
      <c r="B5" s="7">
        <f>B3/B4</f>
        <v>24.264957264957264</v>
      </c>
      <c r="C5" s="7">
        <f>C3/C4</f>
        <v>24.034545454545455</v>
      </c>
      <c r="D5" s="7">
        <f>B5-C5</f>
        <v>0.23041181041180891</v>
      </c>
      <c r="E5" s="5">
        <f>IFERROR(D5/C5,0)</f>
        <v>9.5866930725845307E-3</v>
      </c>
      <c r="F5" s="7">
        <f>F3/F4</f>
        <v>24.434782608695652</v>
      </c>
      <c r="G5" s="7">
        <f>B5-F5</f>
        <v>-0.16982534373838831</v>
      </c>
      <c r="H5" s="5">
        <f>IFERROR(G5/F5,0)</f>
        <v>-6.950147519542582E-3</v>
      </c>
    </row>
    <row r="6" spans="1:8" x14ac:dyDescent="0.25">
      <c r="A6" s="3" t="s">
        <v>9</v>
      </c>
    </row>
    <row r="7" spans="1:8" x14ac:dyDescent="0.25">
      <c r="A7" t="s">
        <v>6</v>
      </c>
      <c r="B7" s="4">
        <v>1334.7</v>
      </c>
      <c r="C7" s="4">
        <v>356.2</v>
      </c>
      <c r="D7" s="4">
        <f>B7-C7</f>
        <v>978.5</v>
      </c>
      <c r="E7" s="5">
        <f>IFERROR(D7/C7,0)</f>
        <v>2.7470522178551375</v>
      </c>
      <c r="F7" s="4">
        <v>1350</v>
      </c>
      <c r="G7" s="4">
        <f>B7-F7</f>
        <v>-15.299999999999955</v>
      </c>
      <c r="H7" s="5">
        <f>IFERROR(G7/F7,0)</f>
        <v>-1.1333333333333299E-2</v>
      </c>
    </row>
    <row r="8" spans="1:8" x14ac:dyDescent="0.25">
      <c r="A8" t="s">
        <v>7</v>
      </c>
      <c r="B8" s="6">
        <v>65</v>
      </c>
      <c r="C8" s="6">
        <v>17</v>
      </c>
      <c r="D8" s="6">
        <f>B8-C8</f>
        <v>48</v>
      </c>
      <c r="E8" s="5">
        <f>IFERROR(D8/C8,0)</f>
        <v>2.8235294117647061</v>
      </c>
      <c r="F8" s="6">
        <v>64</v>
      </c>
      <c r="G8" s="6">
        <f>B8-F8</f>
        <v>1</v>
      </c>
      <c r="H8" s="5">
        <f>IFERROR(G8/F8,0)</f>
        <v>1.5625E-2</v>
      </c>
    </row>
    <row r="9" spans="1:8" x14ac:dyDescent="0.25">
      <c r="A9" t="s">
        <v>8</v>
      </c>
      <c r="B9" s="7">
        <f>B7/B8</f>
        <v>20.533846153846156</v>
      </c>
      <c r="C9" s="7">
        <f>C7/C8</f>
        <v>20.952941176470588</v>
      </c>
      <c r="D9" s="7">
        <f>B9-C9</f>
        <v>-0.41909502262443254</v>
      </c>
      <c r="E9" s="5">
        <f>IFERROR(D9/C9,0)</f>
        <v>-2.0001727637887011E-2</v>
      </c>
      <c r="F9" s="7">
        <f>F7/F8</f>
        <v>21.09375</v>
      </c>
      <c r="G9" s="7">
        <f>B9-F9</f>
        <v>-0.55990384615384414</v>
      </c>
      <c r="H9" s="5">
        <f>IFERROR(G9/F9,0)</f>
        <v>-2.6543589743589648E-2</v>
      </c>
    </row>
    <row r="10" spans="1:8" x14ac:dyDescent="0.25">
      <c r="A10" s="3" t="s">
        <v>10</v>
      </c>
    </row>
    <row r="11" spans="1:8" x14ac:dyDescent="0.25">
      <c r="A11" t="s">
        <v>6</v>
      </c>
      <c r="B11" s="4">
        <f>SUM(B3,B7)</f>
        <v>7012.7</v>
      </c>
      <c r="C11" s="4">
        <f>SUM(C3,C7)</f>
        <v>5643.8</v>
      </c>
      <c r="D11" s="4">
        <f>B11-C11</f>
        <v>1368.8999999999996</v>
      </c>
      <c r="E11" s="5">
        <f>IFERROR(D11/C11,0)</f>
        <v>0.2425493461851943</v>
      </c>
      <c r="F11" s="4">
        <f>SUM(F3,F7)</f>
        <v>6970</v>
      </c>
      <c r="G11" s="4">
        <f>B11-F11</f>
        <v>42.699999999999818</v>
      </c>
      <c r="H11" s="5">
        <f>IFERROR(G11/F11,0)</f>
        <v>6.1262553802008349E-3</v>
      </c>
    </row>
    <row r="12" spans="1:8" x14ac:dyDescent="0.25">
      <c r="A12" t="s">
        <v>7</v>
      </c>
      <c r="B12" s="6">
        <f>SUM(B4,B8)</f>
        <v>299</v>
      </c>
      <c r="C12" s="6">
        <f>SUM(C4,C8)</f>
        <v>237</v>
      </c>
      <c r="D12" s="6">
        <f>B12-C12</f>
        <v>62</v>
      </c>
      <c r="E12" s="5">
        <f>IFERROR(D12/C12,0)</f>
        <v>0.26160337552742619</v>
      </c>
      <c r="F12" s="6">
        <f>SUM(F4,F8)</f>
        <v>294</v>
      </c>
      <c r="G12" s="6">
        <f>B12-F12</f>
        <v>5</v>
      </c>
      <c r="H12" s="5">
        <f>IFERROR(G12/F12,0)</f>
        <v>1.7006802721088437E-2</v>
      </c>
    </row>
    <row r="13" spans="1:8" x14ac:dyDescent="0.25">
      <c r="A13" t="s">
        <v>8</v>
      </c>
      <c r="B13" s="7">
        <f>B11/B12</f>
        <v>23.453846153846154</v>
      </c>
      <c r="C13" s="7">
        <f>C11/C12</f>
        <v>23.813502109704643</v>
      </c>
      <c r="D13" s="7">
        <f>B13-C13</f>
        <v>-0.35965595585848931</v>
      </c>
      <c r="E13" s="5">
        <f>IFERROR(D13/C13,0)</f>
        <v>-1.5103026602371091E-2</v>
      </c>
      <c r="F13" s="7">
        <f>F11/F12</f>
        <v>23.707482993197278</v>
      </c>
      <c r="G13" s="7">
        <f>B13-F13</f>
        <v>-0.25363683935112391</v>
      </c>
      <c r="H13" s="5">
        <f>IFERROR(G13/F13,0)</f>
        <v>-1.0698598388698771E-2</v>
      </c>
    </row>
  </sheetData>
  <conditionalFormatting sqref="A2:H13">
    <cfRule type="expression" dxfId="7" priority="1">
      <formula>AND($A$1&lt;&gt;"Review",MOD(SUBTOTAL(3,$A$1:$A2),2)=0)</formula>
    </cfRule>
    <cfRule type="expression" dxfId="6" priority="2">
      <formula>AND(UPPER($A$1)&lt;&gt;"REVIEW",MOD(SUBTOTAL(3,$A$1:$A2),2)=1)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001</vt:lpstr>
      <vt:lpstr>002</vt:lpstr>
      <vt:lpstr>003</vt:lpstr>
      <vt:lpstr>004</vt:lpstr>
      <vt:lpstr>005</vt:lpstr>
      <vt:lpstr>006</vt:lpstr>
      <vt:lpstr>007</vt:lpstr>
      <vt:lpstr>008</vt:lpstr>
      <vt:lpstr>009</vt:lpstr>
      <vt:lpstr>010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DLH</dc:creator>
  <cp:lastModifiedBy>DLH</cp:lastModifiedBy>
  <dcterms:created xsi:type="dcterms:W3CDTF">2018-11-05T20:01:37Z</dcterms:created>
  <dcterms:modified xsi:type="dcterms:W3CDTF">2018-11-07T15:08:26Z</dcterms:modified>
</cp:coreProperties>
</file>